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9135" windowHeight="4770" tabRatio="552" activeTab="0"/>
  </bookViews>
  <sheets>
    <sheet name="HOJA" sheetId="1" r:id="rId1"/>
  </sheets>
  <definedNames>
    <definedName name="_xlnm.Print_Area" localSheetId="0">'HOJA'!$A$1:$H$37</definedName>
  </definedNames>
  <calcPr fullCalcOnLoad="1"/>
</workbook>
</file>

<file path=xl/sharedStrings.xml><?xml version="1.0" encoding="utf-8"?>
<sst xmlns="http://schemas.openxmlformats.org/spreadsheetml/2006/main" count="31" uniqueCount="23">
  <si>
    <t>SEVILLA</t>
  </si>
  <si>
    <t>1. Impuestos directos</t>
  </si>
  <si>
    <t>4. Transferencias corrientes</t>
  </si>
  <si>
    <t>5. Ingresos patrimoniales</t>
  </si>
  <si>
    <t>6. Enajenación de inversiones reales</t>
  </si>
  <si>
    <t>7. Transferencias de capital</t>
  </si>
  <si>
    <t>8. Activos financieros</t>
  </si>
  <si>
    <t>9. Pasivos financieros</t>
  </si>
  <si>
    <t>MÁLAGA</t>
  </si>
  <si>
    <t>6. Inversiones reales</t>
  </si>
  <si>
    <t>2. Impuestos indirectos</t>
  </si>
  <si>
    <t>ZARAGOZA</t>
  </si>
  <si>
    <t>9.1.5. RESUMEN DEL ESTADO DE INGRESOS  Y GASTOS DE LOS PRESUPUESTOS MUNICIPALES</t>
  </si>
  <si>
    <t>FUENTE: Excmos. Ayuntamientos de Sevilla, Málaga, Valencia y Zaragoza.</t>
  </si>
  <si>
    <t>%</t>
  </si>
  <si>
    <t>3. Tasas, precios públicos y otros ingresos</t>
  </si>
  <si>
    <t>1. Gastos de personal</t>
  </si>
  <si>
    <t>2. Gastos corrientes en bienes y servicios</t>
  </si>
  <si>
    <t>3. Gastos financieros</t>
  </si>
  <si>
    <t>VALENCIA</t>
  </si>
  <si>
    <t>TOTAL</t>
  </si>
  <si>
    <t>5. Dotación de contingencia y otros Imprevistos</t>
  </si>
  <si>
    <t>DE SEVILLA, MÁLAGA, VALENCIA Y ZARAGOZA. EJERCICIO 2022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</si>
</sst>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.000"/>
    <numFmt numFmtId="189" formatCode="0.000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#,##0.0000"/>
    <numFmt numFmtId="195" formatCode="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5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Alignment="1">
      <alignment/>
    </xf>
    <xf numFmtId="188" fontId="0" fillId="0" borderId="0" xfId="0" applyNumberFormat="1" applyAlignment="1">
      <alignment/>
    </xf>
    <xf numFmtId="188" fontId="1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/>
    </xf>
    <xf numFmtId="188" fontId="4" fillId="0" borderId="0" xfId="0" applyNumberFormat="1" applyFont="1" applyAlignment="1">
      <alignment horizontal="left"/>
    </xf>
    <xf numFmtId="4" fontId="0" fillId="0" borderId="10" xfId="0" applyNumberFormat="1" applyBorder="1" applyAlignment="1">
      <alignment wrapText="1"/>
    </xf>
    <xf numFmtId="188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4" fontId="0" fillId="0" borderId="0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 horizontal="center"/>
    </xf>
    <xf numFmtId="188" fontId="1" fillId="0" borderId="12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188" fontId="1" fillId="0" borderId="0" xfId="0" applyNumberFormat="1" applyFont="1" applyBorder="1" applyAlignment="1">
      <alignment/>
    </xf>
    <xf numFmtId="4" fontId="1" fillId="0" borderId="13" xfId="0" applyNumberFormat="1" applyFont="1" applyFill="1" applyBorder="1" applyAlignment="1">
      <alignment/>
    </xf>
    <xf numFmtId="188" fontId="2" fillId="0" borderId="0" xfId="0" applyNumberFormat="1" applyFont="1" applyAlignment="1" quotePrefix="1">
      <alignment horizontal="left"/>
    </xf>
    <xf numFmtId="2" fontId="0" fillId="0" borderId="10" xfId="0" applyNumberFormat="1" applyFont="1" applyFill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0" fillId="0" borderId="14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188" fontId="0" fillId="0" borderId="14" xfId="0" applyNumberFormat="1" applyFont="1" applyBorder="1" applyAlignment="1">
      <alignment/>
    </xf>
    <xf numFmtId="188" fontId="1" fillId="0" borderId="14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188" fontId="0" fillId="0" borderId="17" xfId="0" applyNumberFormat="1" applyFont="1" applyBorder="1" applyAlignment="1">
      <alignment/>
    </xf>
    <xf numFmtId="188" fontId="0" fillId="0" borderId="18" xfId="0" applyNumberFormat="1" applyBorder="1" applyAlignment="1">
      <alignment/>
    </xf>
    <xf numFmtId="10" fontId="0" fillId="0" borderId="19" xfId="0" applyNumberFormat="1" applyBorder="1" applyAlignment="1">
      <alignment/>
    </xf>
    <xf numFmtId="188" fontId="1" fillId="0" borderId="15" xfId="0" applyNumberFormat="1" applyFont="1" applyBorder="1" applyAlignment="1">
      <alignment/>
    </xf>
    <xf numFmtId="2" fontId="0" fillId="0" borderId="11" xfId="0" applyNumberFormat="1" applyFont="1" applyFill="1" applyBorder="1" applyAlignment="1">
      <alignment/>
    </xf>
    <xf numFmtId="188" fontId="0" fillId="0" borderId="17" xfId="0" applyNumberFormat="1" applyBorder="1" applyAlignment="1">
      <alignment/>
    </xf>
    <xf numFmtId="188" fontId="0" fillId="0" borderId="19" xfId="0" applyNumberFormat="1" applyBorder="1" applyAlignment="1">
      <alignment/>
    </xf>
    <xf numFmtId="4" fontId="1" fillId="0" borderId="14" xfId="0" applyNumberFormat="1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 vertical="center"/>
    </xf>
    <xf numFmtId="188" fontId="6" fillId="0" borderId="0" xfId="0" applyNumberFormat="1" applyFont="1" applyAlignment="1">
      <alignment/>
    </xf>
    <xf numFmtId="4" fontId="0" fillId="0" borderId="20" xfId="0" applyNumberFormat="1" applyFont="1" applyFill="1" applyBorder="1" applyAlignment="1">
      <alignment horizontal="right"/>
    </xf>
    <xf numFmtId="1" fontId="1" fillId="0" borderId="15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" fontId="1" fillId="0" borderId="21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188" fontId="1" fillId="0" borderId="21" xfId="0" applyNumberFormat="1" applyFont="1" applyBorder="1" applyAlignment="1">
      <alignment horizontal="center"/>
    </xf>
    <xf numFmtId="188" fontId="1" fillId="0" borderId="22" xfId="0" applyNumberFormat="1" applyFont="1" applyBorder="1" applyAlignment="1">
      <alignment horizontal="center"/>
    </xf>
    <xf numFmtId="189" fontId="1" fillId="0" borderId="21" xfId="0" applyNumberFormat="1" applyFont="1" applyBorder="1" applyAlignment="1">
      <alignment horizontal="center"/>
    </xf>
    <xf numFmtId="189" fontId="1" fillId="0" borderId="22" xfId="0" applyNumberFormat="1" applyFont="1" applyBorder="1" applyAlignment="1">
      <alignment horizontal="center"/>
    </xf>
    <xf numFmtId="188" fontId="1" fillId="0" borderId="23" xfId="0" applyNumberFormat="1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="90" zoomScaleNormal="90" zoomScalePageLayoutView="0" workbookViewId="0" topLeftCell="A1">
      <selection activeCell="H7" sqref="H7"/>
    </sheetView>
  </sheetViews>
  <sheetFormatPr defaultColWidth="11.421875" defaultRowHeight="12.75"/>
  <cols>
    <col min="1" max="1" width="45.140625" style="3" customWidth="1"/>
    <col min="2" max="2" width="14.8515625" style="1" customWidth="1"/>
    <col min="3" max="3" width="7.7109375" style="1" customWidth="1"/>
    <col min="4" max="4" width="17.421875" style="1" customWidth="1"/>
    <col min="5" max="5" width="7.7109375" style="1" customWidth="1"/>
    <col min="6" max="6" width="17.421875" style="1" customWidth="1"/>
    <col min="7" max="7" width="10.57421875" style="1" customWidth="1"/>
    <col min="8" max="8" width="15.140625" style="1" customWidth="1"/>
    <col min="9" max="9" width="7.7109375" style="1" customWidth="1"/>
    <col min="10" max="11" width="11.421875" style="1" customWidth="1"/>
    <col min="12" max="12" width="14.7109375" style="1" bestFit="1" customWidth="1"/>
    <col min="13" max="16384" width="11.421875" style="1" customWidth="1"/>
  </cols>
  <sheetData>
    <row r="1" ht="15.75">
      <c r="A1" s="5" t="s">
        <v>12</v>
      </c>
    </row>
    <row r="2" ht="15.75">
      <c r="A2" s="5" t="s">
        <v>22</v>
      </c>
    </row>
    <row r="3" ht="15.75">
      <c r="A3" s="5"/>
    </row>
    <row r="5" spans="1:9" s="7" customFormat="1" ht="12.75">
      <c r="A5" s="11"/>
      <c r="B5" s="46" t="s">
        <v>0</v>
      </c>
      <c r="C5" s="47"/>
      <c r="D5" s="48" t="s">
        <v>8</v>
      </c>
      <c r="E5" s="49"/>
      <c r="F5" s="48" t="s">
        <v>19</v>
      </c>
      <c r="G5" s="49"/>
      <c r="H5" s="50" t="s">
        <v>11</v>
      </c>
      <c r="I5" s="47"/>
    </row>
    <row r="6" spans="1:9" s="8" customFormat="1" ht="12.75">
      <c r="A6" s="25"/>
      <c r="B6" s="42">
        <v>2022</v>
      </c>
      <c r="C6" s="43" t="s">
        <v>14</v>
      </c>
      <c r="D6" s="39">
        <v>2022</v>
      </c>
      <c r="E6" s="10" t="s">
        <v>14</v>
      </c>
      <c r="F6" s="39">
        <v>2022</v>
      </c>
      <c r="G6" s="10" t="s">
        <v>14</v>
      </c>
      <c r="H6" s="40">
        <v>2022</v>
      </c>
      <c r="I6" s="10" t="s">
        <v>14</v>
      </c>
    </row>
    <row r="7" spans="1:9" ht="12.75">
      <c r="A7" s="26"/>
      <c r="B7" s="31"/>
      <c r="C7" s="28"/>
      <c r="D7" s="27"/>
      <c r="E7" s="32"/>
      <c r="F7" s="36"/>
      <c r="G7" s="32"/>
      <c r="H7" s="31"/>
      <c r="I7" s="32"/>
    </row>
    <row r="8" spans="1:9" ht="12.75">
      <c r="A8" s="22" t="s">
        <v>1</v>
      </c>
      <c r="B8" s="44">
        <v>304272980.46</v>
      </c>
      <c r="C8" s="16">
        <f>(B8/B$17)*100</f>
        <v>33.97549725374303</v>
      </c>
      <c r="D8" s="41">
        <v>239299910</v>
      </c>
      <c r="E8" s="16">
        <f>(D8/D$17)*100</f>
        <v>33.841666425008135</v>
      </c>
      <c r="F8" s="36">
        <v>364516398.41</v>
      </c>
      <c r="G8" s="16">
        <f aca="true" t="shared" si="0" ref="G8:G16">(F8/F$17)*100</f>
        <v>36.0593787075436</v>
      </c>
      <c r="H8" s="36">
        <v>279893100</v>
      </c>
      <c r="I8" s="16">
        <f>(H8/H$17)*100</f>
        <v>33.416242838611595</v>
      </c>
    </row>
    <row r="9" spans="1:9" ht="12.75">
      <c r="A9" s="22" t="s">
        <v>10</v>
      </c>
      <c r="B9" s="44">
        <v>29368386.41</v>
      </c>
      <c r="C9" s="16">
        <f aca="true" t="shared" si="1" ref="C9:C16">(B9/B$17)*100</f>
        <v>3.2793103426776065</v>
      </c>
      <c r="D9" s="41">
        <v>22057370</v>
      </c>
      <c r="E9" s="16">
        <f aca="true" t="shared" si="2" ref="E9:E16">(D9/D$17)*100</f>
        <v>3.1193415733126755</v>
      </c>
      <c r="F9" s="36">
        <v>37724221.99</v>
      </c>
      <c r="G9" s="16">
        <f t="shared" si="0"/>
        <v>3.731826642418444</v>
      </c>
      <c r="H9" s="36">
        <v>32662400</v>
      </c>
      <c r="I9" s="16">
        <f aca="true" t="shared" si="3" ref="I9:I16">(H9/H$17)*100</f>
        <v>3.8995412537567637</v>
      </c>
    </row>
    <row r="10" spans="1:9" ht="12.75">
      <c r="A10" s="22" t="s">
        <v>15</v>
      </c>
      <c r="B10" s="44">
        <v>108898134.27</v>
      </c>
      <c r="C10" s="16">
        <f t="shared" si="1"/>
        <v>12.159700333018932</v>
      </c>
      <c r="D10" s="41">
        <v>46808727.8</v>
      </c>
      <c r="E10" s="16">
        <f t="shared" si="2"/>
        <v>6.619665473282479</v>
      </c>
      <c r="F10" s="36">
        <v>99618099.58</v>
      </c>
      <c r="G10" s="16">
        <f t="shared" si="0"/>
        <v>9.854609544453526</v>
      </c>
      <c r="H10" s="36">
        <v>121894500</v>
      </c>
      <c r="I10" s="16">
        <f t="shared" si="3"/>
        <v>14.552899705963243</v>
      </c>
    </row>
    <row r="11" spans="1:9" ht="12.75">
      <c r="A11" s="22" t="s">
        <v>2</v>
      </c>
      <c r="B11" s="44">
        <v>384129991.34</v>
      </c>
      <c r="C11" s="16">
        <f t="shared" si="1"/>
        <v>42.892429837581986</v>
      </c>
      <c r="D11" s="41">
        <v>330140257.59</v>
      </c>
      <c r="E11" s="16">
        <f t="shared" si="2"/>
        <v>46.68826022887781</v>
      </c>
      <c r="F11" s="36">
        <v>442382328.77</v>
      </c>
      <c r="G11" s="16">
        <f t="shared" si="0"/>
        <v>43.762179139880544</v>
      </c>
      <c r="H11" s="36">
        <v>354822315</v>
      </c>
      <c r="I11" s="16">
        <f t="shared" si="3"/>
        <v>42.3619897832363</v>
      </c>
    </row>
    <row r="12" spans="1:9" ht="12.75">
      <c r="A12" s="22" t="s">
        <v>3</v>
      </c>
      <c r="B12" s="44">
        <v>7366600.36</v>
      </c>
      <c r="C12" s="16">
        <f t="shared" si="1"/>
        <v>0.8225637055325227</v>
      </c>
      <c r="D12" s="41">
        <v>3609279.92</v>
      </c>
      <c r="E12" s="16">
        <f t="shared" si="2"/>
        <v>0.5104224530929412</v>
      </c>
      <c r="F12" s="36">
        <v>5345507.5</v>
      </c>
      <c r="G12" s="16">
        <f t="shared" si="0"/>
        <v>0.5287983755115108</v>
      </c>
      <c r="H12" s="36">
        <v>8795110</v>
      </c>
      <c r="I12" s="16">
        <f t="shared" si="3"/>
        <v>1.0500420751790636</v>
      </c>
    </row>
    <row r="13" spans="1:9" ht="12.75">
      <c r="A13" s="22" t="s">
        <v>4</v>
      </c>
      <c r="B13" s="44">
        <v>0</v>
      </c>
      <c r="C13" s="16">
        <f t="shared" si="1"/>
        <v>0</v>
      </c>
      <c r="D13" s="45">
        <v>0</v>
      </c>
      <c r="E13" s="16">
        <f t="shared" si="2"/>
        <v>0</v>
      </c>
      <c r="F13" s="36">
        <v>6397692</v>
      </c>
      <c r="G13" s="16">
        <f t="shared" si="0"/>
        <v>0.6328845552312831</v>
      </c>
      <c r="H13" s="36">
        <v>14195000</v>
      </c>
      <c r="I13" s="16">
        <f t="shared" si="3"/>
        <v>1.6947311923519786</v>
      </c>
    </row>
    <row r="14" spans="1:9" ht="12.75">
      <c r="A14" s="22" t="s">
        <v>5</v>
      </c>
      <c r="B14" s="44">
        <v>13366016</v>
      </c>
      <c r="C14" s="16">
        <f t="shared" si="1"/>
        <v>1.492465874606911</v>
      </c>
      <c r="D14" s="41">
        <v>2590612.71</v>
      </c>
      <c r="E14" s="16">
        <f t="shared" si="2"/>
        <v>0.36636307622600583</v>
      </c>
      <c r="F14" s="36">
        <v>22593951.75</v>
      </c>
      <c r="G14" s="16">
        <f t="shared" si="0"/>
        <v>2.235081511303736</v>
      </c>
      <c r="H14" s="36">
        <v>13733535</v>
      </c>
      <c r="I14" s="16">
        <f t="shared" si="3"/>
        <v>1.639637206464081</v>
      </c>
    </row>
    <row r="15" spans="1:9" ht="12.75">
      <c r="A15" s="22" t="s">
        <v>6</v>
      </c>
      <c r="B15" s="44">
        <v>5920828.58</v>
      </c>
      <c r="C15" s="16">
        <f t="shared" si="1"/>
        <v>0.6611270407761966</v>
      </c>
      <c r="D15" s="41">
        <v>5100001</v>
      </c>
      <c r="E15" s="16">
        <f t="shared" si="2"/>
        <v>0.7212394380307452</v>
      </c>
      <c r="F15" s="36">
        <v>300000</v>
      </c>
      <c r="G15" s="16">
        <f t="shared" si="0"/>
        <v>0.029677165854402637</v>
      </c>
      <c r="H15" s="36">
        <v>1600000</v>
      </c>
      <c r="I15" s="16">
        <f t="shared" si="3"/>
        <v>0.19102288888785948</v>
      </c>
    </row>
    <row r="16" spans="1:9" ht="12.75">
      <c r="A16" s="22" t="s">
        <v>7</v>
      </c>
      <c r="B16" s="44">
        <v>42242999.96</v>
      </c>
      <c r="C16" s="16">
        <f t="shared" si="1"/>
        <v>4.716905612062795</v>
      </c>
      <c r="D16" s="41">
        <v>57510053.86</v>
      </c>
      <c r="E16" s="16">
        <f t="shared" si="2"/>
        <v>8.133041332169206</v>
      </c>
      <c r="F16" s="36">
        <v>32000000</v>
      </c>
      <c r="G16" s="16">
        <f t="shared" si="0"/>
        <v>3.1655643578029484</v>
      </c>
      <c r="H16" s="36">
        <v>10000000</v>
      </c>
      <c r="I16" s="16">
        <f t="shared" si="3"/>
        <v>1.1938930555491218</v>
      </c>
    </row>
    <row r="17" spans="1:9" ht="12.75">
      <c r="A17" s="23" t="s">
        <v>20</v>
      </c>
      <c r="B17" s="33">
        <f aca="true" t="shared" si="4" ref="B17:I17">SUM(B8:B16)</f>
        <v>895565937.3800001</v>
      </c>
      <c r="C17" s="16">
        <f t="shared" si="4"/>
        <v>99.99999999999996</v>
      </c>
      <c r="D17" s="24">
        <f t="shared" si="4"/>
        <v>707116212.88</v>
      </c>
      <c r="E17" s="16">
        <f t="shared" si="4"/>
        <v>100</v>
      </c>
      <c r="F17" s="17">
        <f t="shared" si="4"/>
        <v>1010878200</v>
      </c>
      <c r="G17" s="16">
        <f t="shared" si="4"/>
        <v>100</v>
      </c>
      <c r="H17" s="33">
        <f t="shared" si="4"/>
        <v>837595960</v>
      </c>
      <c r="I17" s="12">
        <f t="shared" si="4"/>
        <v>100.00000000000001</v>
      </c>
    </row>
    <row r="18" spans="1:9" ht="12.75">
      <c r="A18" s="22"/>
      <c r="B18" s="44"/>
      <c r="C18" s="16"/>
      <c r="D18" s="41"/>
      <c r="E18" s="16"/>
      <c r="F18" s="19"/>
      <c r="G18" s="20"/>
      <c r="H18" s="34"/>
      <c r="I18" s="6"/>
    </row>
    <row r="19" spans="1:9" s="2" customFormat="1" ht="12.75">
      <c r="A19" s="23"/>
      <c r="B19" s="17"/>
      <c r="C19" s="16"/>
      <c r="D19" s="24"/>
      <c r="E19" s="21"/>
      <c r="F19" s="17"/>
      <c r="G19" s="20"/>
      <c r="H19" s="35"/>
      <c r="I19" s="6"/>
    </row>
    <row r="20" spans="1:9" ht="12.75">
      <c r="A20" s="22" t="s">
        <v>16</v>
      </c>
      <c r="B20" s="44">
        <v>317514144.18</v>
      </c>
      <c r="C20" s="16">
        <f>(B20/B$29)*100</f>
        <v>35.45402196837627</v>
      </c>
      <c r="D20" s="41">
        <v>170490529.52</v>
      </c>
      <c r="E20" s="16">
        <f aca="true" t="shared" si="5" ref="E20:E28">(D20/D$29)*100</f>
        <v>24.110680311742875</v>
      </c>
      <c r="F20" s="36">
        <v>324500000</v>
      </c>
      <c r="G20" s="16">
        <f aca="true" t="shared" si="6" ref="G20:I28">(F20/F$29)*100</f>
        <v>32.100801065845516</v>
      </c>
      <c r="H20" s="38">
        <v>249138110</v>
      </c>
      <c r="I20" s="16">
        <f t="shared" si="6"/>
        <v>29.74442594016332</v>
      </c>
    </row>
    <row r="21" spans="1:9" ht="12.75">
      <c r="A21" s="22" t="s">
        <v>17</v>
      </c>
      <c r="B21" s="44">
        <v>138311034.6</v>
      </c>
      <c r="C21" s="16">
        <f aca="true" t="shared" si="7" ref="C21:C28">(B21/B$29)*100</f>
        <v>15.443981155048428</v>
      </c>
      <c r="D21" s="41">
        <v>162153056.62</v>
      </c>
      <c r="E21" s="16">
        <f t="shared" si="5"/>
        <v>22.931599313720994</v>
      </c>
      <c r="F21" s="36">
        <v>287343734.66</v>
      </c>
      <c r="G21" s="16">
        <f t="shared" si="6"/>
        <v>28.425158902427615</v>
      </c>
      <c r="H21" s="38">
        <v>354103053</v>
      </c>
      <c r="I21" s="16">
        <f t="shared" si="6"/>
        <v>42.27611759254426</v>
      </c>
    </row>
    <row r="22" spans="1:9" ht="12.75">
      <c r="A22" s="22" t="s">
        <v>18</v>
      </c>
      <c r="B22" s="44">
        <v>11292065.64</v>
      </c>
      <c r="C22" s="16">
        <f t="shared" si="7"/>
        <v>1.260886012819471</v>
      </c>
      <c r="D22" s="41">
        <v>8281453.93</v>
      </c>
      <c r="E22" s="16">
        <f t="shared" si="5"/>
        <v>1.1711588249788</v>
      </c>
      <c r="F22" s="36">
        <v>9440000</v>
      </c>
      <c r="G22" s="16">
        <f t="shared" si="6"/>
        <v>0.9338414855518697</v>
      </c>
      <c r="H22" s="38">
        <v>8507000</v>
      </c>
      <c r="I22" s="16">
        <f t="shared" si="6"/>
        <v>1.0156448223556378</v>
      </c>
    </row>
    <row r="23" spans="1:9" ht="12.75">
      <c r="A23" s="22" t="s">
        <v>2</v>
      </c>
      <c r="B23" s="44">
        <v>312416646.95</v>
      </c>
      <c r="C23" s="16">
        <f t="shared" si="7"/>
        <v>34.88482912424992</v>
      </c>
      <c r="D23" s="41">
        <v>256638418.65</v>
      </c>
      <c r="E23" s="16">
        <f t="shared" si="5"/>
        <v>36.293669127559994</v>
      </c>
      <c r="F23" s="36">
        <v>184229298.26</v>
      </c>
      <c r="G23" s="16">
        <f t="shared" si="6"/>
        <v>18.22467813234077</v>
      </c>
      <c r="H23" s="38">
        <v>85793347</v>
      </c>
      <c r="I23" s="16">
        <f t="shared" si="6"/>
        <v>10.242808119561609</v>
      </c>
    </row>
    <row r="24" spans="1:9" ht="12.75">
      <c r="A24" s="22" t="s">
        <v>21</v>
      </c>
      <c r="B24" s="44">
        <v>1400000</v>
      </c>
      <c r="C24" s="16">
        <f t="shared" si="7"/>
        <v>0.15632573120140483</v>
      </c>
      <c r="D24" s="41">
        <v>3550000</v>
      </c>
      <c r="E24" s="16">
        <f t="shared" si="5"/>
        <v>0.502039118229417</v>
      </c>
      <c r="F24" s="36">
        <v>18380465.45</v>
      </c>
      <c r="G24" s="16">
        <f t="shared" si="6"/>
        <v>1.8182670721358911</v>
      </c>
      <c r="H24" s="38">
        <v>2550000</v>
      </c>
      <c r="I24" s="16">
        <f t="shared" si="6"/>
        <v>0.30444272916502607</v>
      </c>
    </row>
    <row r="25" spans="1:9" ht="12.75">
      <c r="A25" s="22" t="s">
        <v>9</v>
      </c>
      <c r="B25" s="44">
        <v>45475709.08</v>
      </c>
      <c r="C25" s="16">
        <f t="shared" si="7"/>
        <v>5.077873909880974</v>
      </c>
      <c r="D25" s="41">
        <v>53088117.72</v>
      </c>
      <c r="E25" s="16">
        <f t="shared" si="5"/>
        <v>7.507693467213603</v>
      </c>
      <c r="F25" s="36">
        <v>108651572.07</v>
      </c>
      <c r="G25" s="16">
        <f t="shared" si="6"/>
        <v>10.748235748876569</v>
      </c>
      <c r="H25" s="38">
        <v>65331371</v>
      </c>
      <c r="I25" s="16">
        <f t="shared" si="6"/>
        <v>7.799867014640329</v>
      </c>
    </row>
    <row r="26" spans="1:9" ht="12.75">
      <c r="A26" s="22" t="s">
        <v>5</v>
      </c>
      <c r="B26" s="44">
        <v>23723260.31</v>
      </c>
      <c r="C26" s="16">
        <f t="shared" si="7"/>
        <v>2.6489685817442967</v>
      </c>
      <c r="D26" s="41">
        <v>28920231.36</v>
      </c>
      <c r="E26" s="16">
        <f t="shared" si="5"/>
        <v>4.089883789004263</v>
      </c>
      <c r="F26" s="36">
        <v>29033129.56</v>
      </c>
      <c r="G26" s="16">
        <f t="shared" si="6"/>
        <v>2.8720700040815994</v>
      </c>
      <c r="H26" s="38">
        <v>13761405</v>
      </c>
      <c r="I26" s="16">
        <f t="shared" si="6"/>
        <v>1.6429645864098963</v>
      </c>
    </row>
    <row r="27" spans="1:9" ht="12.75">
      <c r="A27" s="22" t="s">
        <v>6</v>
      </c>
      <c r="B27" s="44">
        <v>2425705.32</v>
      </c>
      <c r="C27" s="16">
        <f t="shared" si="7"/>
        <v>0.2708572555915269</v>
      </c>
      <c r="D27" s="41">
        <v>5115001</v>
      </c>
      <c r="E27" s="16">
        <f t="shared" si="5"/>
        <v>0.7233607300796018</v>
      </c>
      <c r="F27" s="36">
        <v>300000</v>
      </c>
      <c r="G27" s="16">
        <f t="shared" si="6"/>
        <v>0.029677165854402637</v>
      </c>
      <c r="H27" s="38">
        <v>10010545</v>
      </c>
      <c r="I27" s="16">
        <f t="shared" si="6"/>
        <v>1.1951520157761983</v>
      </c>
    </row>
    <row r="28" spans="1:9" ht="12.75">
      <c r="A28" s="22" t="s">
        <v>7</v>
      </c>
      <c r="B28" s="44">
        <v>43007371.3</v>
      </c>
      <c r="C28" s="16">
        <f t="shared" si="7"/>
        <v>4.802256261087723</v>
      </c>
      <c r="D28" s="41">
        <v>18879404.08</v>
      </c>
      <c r="E28" s="16">
        <f t="shared" si="5"/>
        <v>2.6699153174704384</v>
      </c>
      <c r="F28" s="36">
        <v>49000000</v>
      </c>
      <c r="G28" s="16">
        <f t="shared" si="6"/>
        <v>4.847270422885764</v>
      </c>
      <c r="H28" s="38">
        <v>48401129</v>
      </c>
      <c r="I28" s="16">
        <f t="shared" si="6"/>
        <v>5.7785771793837215</v>
      </c>
    </row>
    <row r="29" spans="1:9" ht="12.75">
      <c r="A29" s="29" t="s">
        <v>20</v>
      </c>
      <c r="B29" s="18">
        <f aca="true" t="shared" si="8" ref="B29:I29">SUM(B20:B28)</f>
        <v>895565937.3799999</v>
      </c>
      <c r="C29" s="30">
        <f t="shared" si="8"/>
        <v>100</v>
      </c>
      <c r="D29" s="14">
        <f t="shared" si="8"/>
        <v>707116212.8800001</v>
      </c>
      <c r="E29" s="30">
        <f t="shared" si="8"/>
        <v>99.99999999999999</v>
      </c>
      <c r="F29" s="18">
        <f t="shared" si="8"/>
        <v>1010878200</v>
      </c>
      <c r="G29" s="30">
        <f t="shared" si="8"/>
        <v>100</v>
      </c>
      <c r="H29" s="18">
        <f t="shared" si="8"/>
        <v>837595960</v>
      </c>
      <c r="I29" s="30">
        <f t="shared" si="8"/>
        <v>100</v>
      </c>
    </row>
    <row r="30" spans="1:9" ht="12.75">
      <c r="A30" s="13"/>
      <c r="B30" s="9"/>
      <c r="C30" s="9"/>
      <c r="D30" s="9"/>
      <c r="E30" s="9"/>
      <c r="F30" s="9"/>
      <c r="G30" s="9"/>
      <c r="H30" s="9"/>
      <c r="I30" s="9"/>
    </row>
    <row r="31" ht="12.75">
      <c r="A31" s="15" t="s">
        <v>13</v>
      </c>
    </row>
    <row r="32" ht="12.75">
      <c r="A32" s="4"/>
    </row>
    <row r="33" ht="12.75">
      <c r="A33" s="1"/>
    </row>
    <row r="35" ht="12.75">
      <c r="D35" s="37"/>
    </row>
  </sheetData>
  <sheetProtection/>
  <mergeCells count="4">
    <mergeCell ref="B5:C5"/>
    <mergeCell ref="D5:E5"/>
    <mergeCell ref="F5:G5"/>
    <mergeCell ref="H5:I5"/>
  </mergeCells>
  <printOptions/>
  <pageMargins left="0.21" right="0.21" top="1" bottom="1" header="0.511811024" footer="0.511811024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Charo</dc:creator>
  <cp:keywords/>
  <dc:description/>
  <cp:lastModifiedBy>Fernanda Moreno Nisa</cp:lastModifiedBy>
  <cp:lastPrinted>2022-03-07T12:57:53Z</cp:lastPrinted>
  <dcterms:created xsi:type="dcterms:W3CDTF">1999-06-24T07:14:49Z</dcterms:created>
  <dcterms:modified xsi:type="dcterms:W3CDTF">2023-10-24T08:40:11Z</dcterms:modified>
  <cp:category/>
  <cp:version/>
  <cp:contentType/>
  <cp:contentStatus/>
</cp:coreProperties>
</file>