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570" windowHeight="11460" activeTab="0"/>
  </bookViews>
  <sheets>
    <sheet name="HOJA" sheetId="1" r:id="rId1"/>
  </sheets>
  <definedNames>
    <definedName name="_xlnm.Print_Area" localSheetId="0">'HOJA'!$A$1:$L$40</definedName>
  </definedNames>
  <calcPr fullCalcOnLoad="1"/>
</workbook>
</file>

<file path=xl/sharedStrings.xml><?xml version="1.0" encoding="utf-8"?>
<sst xmlns="http://schemas.openxmlformats.org/spreadsheetml/2006/main" count="51" uniqueCount="36">
  <si>
    <t>CAPITULOS</t>
  </si>
  <si>
    <t>CORPORACIÓN</t>
  </si>
  <si>
    <t>I.M.D.</t>
  </si>
  <si>
    <t>REAL ALCÁZAR</t>
  </si>
  <si>
    <t>AGENCIA TRIBUTARIA</t>
  </si>
  <si>
    <t>I.C.A.S.</t>
  </si>
  <si>
    <t>EMVISESA</t>
  </si>
  <si>
    <t>TUSSAM</t>
  </si>
  <si>
    <t>LIPASAM</t>
  </si>
  <si>
    <t>CONTURSA</t>
  </si>
  <si>
    <t>TOTAL ADMÓN Y EMPRESAS</t>
  </si>
  <si>
    <t>INGRESOS</t>
  </si>
  <si>
    <t>1, Impuestos Directos</t>
  </si>
  <si>
    <t>2. Impuestos Indirectos</t>
  </si>
  <si>
    <t>3. Tasas y O. Ingresos</t>
  </si>
  <si>
    <t>4. Transf. Corrientes</t>
  </si>
  <si>
    <t>5. Ingres. Patrimoniales</t>
  </si>
  <si>
    <t>6. Enaj. Invers. Reales</t>
  </si>
  <si>
    <t>7. Transf. Capital</t>
  </si>
  <si>
    <t>8. Variac. Activos Financ.</t>
  </si>
  <si>
    <t>9. Variac. Pasivos Financ.</t>
  </si>
  <si>
    <t>PRESUPUESTO GENERAL</t>
  </si>
  <si>
    <t>3. Tasas y otros ingresos</t>
  </si>
  <si>
    <t>PRESUPUESTO CONSOLIDADO</t>
  </si>
  <si>
    <t>GASTOS</t>
  </si>
  <si>
    <t>1. Gastos de personal</t>
  </si>
  <si>
    <t>2. Gastos de bienes c. y sº</t>
  </si>
  <si>
    <t>3. Gastos financieros</t>
  </si>
  <si>
    <t>5. Fondo de Contingencia</t>
  </si>
  <si>
    <t>6. Inversiones reales</t>
  </si>
  <si>
    <t>7. Transf. De capital</t>
  </si>
  <si>
    <t>8. Variac. a financieros</t>
  </si>
  <si>
    <t xml:space="preserve">9- Variac. P financieros </t>
  </si>
  <si>
    <t>Fuente:Excmo. Ayuntamiento de Sevilla. Servicio de Gestión Presupuestaria.</t>
  </si>
  <si>
    <t>9.1.1.ESTADO CONSOLIDADO DEL PRESUPUESTO GENERAL DEL AYUNTAMIENTO, ORGANISMOS PÚBLICOS Y SOCIEDADES MUNICIPALES PARA EL EJERCICIO 2022</t>
  </si>
  <si>
    <t>G.U.M.A.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</si>
</sst>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7.9"/>
      <color indexed="12"/>
      <name val="Calibri"/>
      <family val="2"/>
    </font>
    <font>
      <u val="single"/>
      <sz val="7.9"/>
      <color indexed="36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0"/>
  <sheetViews>
    <sheetView tabSelected="1" zoomScalePageLayoutView="0" workbookViewId="0" topLeftCell="A1">
      <selection activeCell="N24" sqref="N24"/>
    </sheetView>
  </sheetViews>
  <sheetFormatPr defaultColWidth="11.421875" defaultRowHeight="15"/>
  <cols>
    <col min="1" max="1" width="30.421875" style="26" customWidth="1"/>
    <col min="2" max="2" width="20.28125" style="27" customWidth="1"/>
    <col min="3" max="3" width="16.28125" style="28" customWidth="1"/>
    <col min="4" max="4" width="14.00390625" style="28" customWidth="1"/>
    <col min="5" max="5" width="16.140625" style="28" customWidth="1"/>
    <col min="6" max="6" width="15.140625" style="28" customWidth="1"/>
    <col min="7" max="7" width="13.8515625" style="28" customWidth="1"/>
    <col min="8" max="8" width="13.28125" style="28" customWidth="1"/>
    <col min="9" max="9" width="13.7109375" style="28" customWidth="1"/>
    <col min="10" max="10" width="15.28125" style="28" customWidth="1"/>
    <col min="11" max="11" width="17.00390625" style="4" customWidth="1"/>
    <col min="12" max="12" width="18.8515625" style="4" customWidth="1"/>
    <col min="13" max="13" width="15.28125" style="1" bestFit="1" customWidth="1"/>
    <col min="14" max="14" width="13.7109375" style="1" bestFit="1" customWidth="1"/>
    <col min="15" max="31" width="11.421875" style="1" customWidth="1"/>
    <col min="32" max="16384" width="11.421875" style="26" customWidth="1"/>
  </cols>
  <sheetData>
    <row r="1" spans="1:12" s="35" customFormat="1" ht="15.75">
      <c r="A1" s="41" t="s">
        <v>34</v>
      </c>
      <c r="B1" s="41"/>
      <c r="C1" s="41"/>
      <c r="D1" s="41"/>
      <c r="E1" s="41"/>
      <c r="F1" s="41"/>
      <c r="G1" s="41"/>
      <c r="H1" s="41"/>
      <c r="I1" s="42"/>
      <c r="J1" s="42"/>
      <c r="K1" s="42"/>
      <c r="L1" s="36"/>
    </row>
    <row r="2" spans="1:12" s="32" customFormat="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="29" customFormat="1" ht="13.5" thickBot="1"/>
    <row r="4" spans="1:12" s="29" customFormat="1" ht="25.5">
      <c r="A4" s="6" t="s">
        <v>0</v>
      </c>
      <c r="B4" s="7" t="s">
        <v>1</v>
      </c>
      <c r="C4" s="8" t="s">
        <v>35</v>
      </c>
      <c r="D4" s="8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40" t="s">
        <v>10</v>
      </c>
    </row>
    <row r="5" spans="1:12" s="32" customFormat="1" ht="12.75">
      <c r="A5" s="10" t="s">
        <v>11</v>
      </c>
      <c r="B5" s="11"/>
      <c r="C5" s="5"/>
      <c r="D5" s="5"/>
      <c r="E5" s="5"/>
      <c r="F5" s="5"/>
      <c r="G5" s="11"/>
      <c r="H5" s="5"/>
      <c r="I5" s="5"/>
      <c r="J5" s="5"/>
      <c r="K5" s="5"/>
      <c r="L5" s="12"/>
    </row>
    <row r="6" spans="1:12" s="32" customFormat="1" ht="12.75">
      <c r="A6" s="13" t="s">
        <v>12</v>
      </c>
      <c r="B6" s="5">
        <v>304272980.46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12">
        <f>SUM(B6:K6)</f>
        <v>304272980.46</v>
      </c>
    </row>
    <row r="7" spans="1:12" s="32" customFormat="1" ht="12.75">
      <c r="A7" s="13" t="s">
        <v>13</v>
      </c>
      <c r="B7" s="5">
        <v>29368386.41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2">
        <f aca="true" t="shared" si="0" ref="L7:L14">SUM(B7:K7)</f>
        <v>29368386.41</v>
      </c>
    </row>
    <row r="8" spans="1:12" s="32" customFormat="1" ht="12.75">
      <c r="A8" s="13" t="s">
        <v>14</v>
      </c>
      <c r="B8" s="5">
        <v>108898134.27</v>
      </c>
      <c r="C8" s="5">
        <v>20525482.51</v>
      </c>
      <c r="D8" s="5">
        <v>4246698</v>
      </c>
      <c r="E8" s="5">
        <v>8432620.06</v>
      </c>
      <c r="F8" s="5">
        <v>0</v>
      </c>
      <c r="G8" s="5">
        <v>1855000</v>
      </c>
      <c r="H8" s="5">
        <v>17628821.38</v>
      </c>
      <c r="I8" s="5">
        <v>44660904</v>
      </c>
      <c r="J8" s="5">
        <v>0</v>
      </c>
      <c r="K8" s="5">
        <v>11350000</v>
      </c>
      <c r="L8" s="12">
        <f t="shared" si="0"/>
        <v>217597660.22</v>
      </c>
    </row>
    <row r="9" spans="1:12" s="32" customFormat="1" ht="12.75">
      <c r="A9" s="13" t="s">
        <v>15</v>
      </c>
      <c r="B9" s="5">
        <v>384129991.34</v>
      </c>
      <c r="C9" s="5">
        <v>52013422.56</v>
      </c>
      <c r="D9" s="5">
        <v>24756194.43</v>
      </c>
      <c r="E9" s="5">
        <v>0</v>
      </c>
      <c r="F9" s="5">
        <v>21493227.66</v>
      </c>
      <c r="G9" s="5">
        <v>11959846.8</v>
      </c>
      <c r="H9" s="5">
        <v>185099.76</v>
      </c>
      <c r="I9" s="5">
        <v>73269134</v>
      </c>
      <c r="J9" s="5">
        <v>98936912</v>
      </c>
      <c r="K9" s="5">
        <v>5744250</v>
      </c>
      <c r="L9" s="12">
        <f t="shared" si="0"/>
        <v>672488078.55</v>
      </c>
    </row>
    <row r="10" spans="1:12" s="32" customFormat="1" ht="12.75">
      <c r="A10" s="13" t="s">
        <v>16</v>
      </c>
      <c r="B10" s="5">
        <v>7366600.36</v>
      </c>
      <c r="C10" s="5">
        <v>2451923.9</v>
      </c>
      <c r="D10" s="5">
        <v>1109723.91</v>
      </c>
      <c r="E10" s="5">
        <v>820000</v>
      </c>
      <c r="F10" s="5">
        <v>0</v>
      </c>
      <c r="G10" s="5">
        <v>0</v>
      </c>
      <c r="H10" s="5">
        <v>10356308.14</v>
      </c>
      <c r="I10" s="5">
        <v>3130521</v>
      </c>
      <c r="J10" s="5">
        <v>4481612</v>
      </c>
      <c r="K10" s="5">
        <v>0</v>
      </c>
      <c r="L10" s="12">
        <f t="shared" si="0"/>
        <v>29716689.310000002</v>
      </c>
    </row>
    <row r="11" spans="1:12" s="32" customFormat="1" ht="12.75">
      <c r="A11" s="13" t="s">
        <v>17</v>
      </c>
      <c r="B11" s="5">
        <v>0</v>
      </c>
      <c r="C11" s="5">
        <v>21000000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12">
        <f t="shared" si="0"/>
        <v>21000000</v>
      </c>
    </row>
    <row r="12" spans="1:12" s="32" customFormat="1" ht="12.75">
      <c r="A12" s="13" t="s">
        <v>18</v>
      </c>
      <c r="B12" s="5">
        <v>13366016</v>
      </c>
      <c r="C12" s="5">
        <v>11198326.69</v>
      </c>
      <c r="D12" s="5">
        <v>4822933.21</v>
      </c>
      <c r="E12" s="5">
        <v>0</v>
      </c>
      <c r="F12" s="5">
        <v>0</v>
      </c>
      <c r="G12" s="5">
        <v>0</v>
      </c>
      <c r="H12" s="5">
        <v>7506890.85</v>
      </c>
      <c r="I12" s="5">
        <v>5100000</v>
      </c>
      <c r="J12" s="5">
        <v>875698.95</v>
      </c>
      <c r="K12" s="5">
        <v>419500</v>
      </c>
      <c r="L12" s="12">
        <f t="shared" si="0"/>
        <v>43289365.7</v>
      </c>
    </row>
    <row r="13" spans="1:12" s="32" customFormat="1" ht="20.25" customHeight="1">
      <c r="A13" s="13" t="s">
        <v>19</v>
      </c>
      <c r="B13" s="5">
        <v>5920828.58</v>
      </c>
      <c r="C13" s="5">
        <v>350000</v>
      </c>
      <c r="D13" s="5">
        <v>36000</v>
      </c>
      <c r="E13" s="5">
        <v>40000</v>
      </c>
      <c r="F13" s="5">
        <v>70000</v>
      </c>
      <c r="G13" s="5">
        <v>0</v>
      </c>
      <c r="H13" s="5"/>
      <c r="I13" s="5">
        <v>0</v>
      </c>
      <c r="J13" s="5">
        <v>0</v>
      </c>
      <c r="K13" s="5">
        <v>0</v>
      </c>
      <c r="L13" s="12">
        <f t="shared" si="0"/>
        <v>6416828.58</v>
      </c>
    </row>
    <row r="14" spans="1:12" s="32" customFormat="1" ht="12.75">
      <c r="A14" s="13" t="s">
        <v>20</v>
      </c>
      <c r="B14" s="5">
        <v>42242999.96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25044475.28</v>
      </c>
      <c r="I14" s="5">
        <v>0</v>
      </c>
      <c r="J14" s="5">
        <v>0</v>
      </c>
      <c r="K14" s="5">
        <v>0</v>
      </c>
      <c r="L14" s="12">
        <f t="shared" si="0"/>
        <v>67287475.24000001</v>
      </c>
    </row>
    <row r="15" spans="1:12" s="29" customFormat="1" ht="12.75">
      <c r="A15" s="10" t="s">
        <v>21</v>
      </c>
      <c r="B15" s="14">
        <f>SUM(B6:B14)</f>
        <v>895565937.3800001</v>
      </c>
      <c r="C15" s="14">
        <f aca="true" t="shared" si="1" ref="C15:K15">SUM(C6:C14)</f>
        <v>107539155.66000001</v>
      </c>
      <c r="D15" s="14">
        <f t="shared" si="1"/>
        <v>34971549.55</v>
      </c>
      <c r="E15" s="14">
        <f t="shared" si="1"/>
        <v>9292620.06</v>
      </c>
      <c r="F15" s="14">
        <f t="shared" si="1"/>
        <v>21563227.66</v>
      </c>
      <c r="G15" s="14">
        <f t="shared" si="1"/>
        <v>13814846.8</v>
      </c>
      <c r="H15" s="14">
        <f t="shared" si="1"/>
        <v>60721595.410000004</v>
      </c>
      <c r="I15" s="14">
        <f t="shared" si="1"/>
        <v>126160559</v>
      </c>
      <c r="J15" s="14">
        <f t="shared" si="1"/>
        <v>104294222.95</v>
      </c>
      <c r="K15" s="14">
        <f t="shared" si="1"/>
        <v>17513750</v>
      </c>
      <c r="L15" s="15">
        <f>SUM(L6:L14)</f>
        <v>1391437464.4699998</v>
      </c>
    </row>
    <row r="16" spans="1:12" s="32" customFormat="1" ht="12.75">
      <c r="A16" s="13" t="s">
        <v>22</v>
      </c>
      <c r="B16" s="5"/>
      <c r="C16" s="5"/>
      <c r="D16" s="11"/>
      <c r="E16" s="5"/>
      <c r="F16" s="11"/>
      <c r="G16" s="11"/>
      <c r="H16" s="5"/>
      <c r="I16" s="11"/>
      <c r="J16" s="5"/>
      <c r="K16" s="5"/>
      <c r="L16" s="12"/>
    </row>
    <row r="17" spans="1:12" s="32" customFormat="1" ht="12.75">
      <c r="A17" s="13" t="s">
        <v>15</v>
      </c>
      <c r="B17" s="5">
        <v>510000</v>
      </c>
      <c r="C17" s="5">
        <v>51967058.94</v>
      </c>
      <c r="D17" s="5">
        <v>24756194.43</v>
      </c>
      <c r="E17" s="5"/>
      <c r="F17" s="5">
        <v>21493227.66</v>
      </c>
      <c r="G17" s="5">
        <v>11706846.8</v>
      </c>
      <c r="H17" s="5">
        <v>185099.76</v>
      </c>
      <c r="I17" s="5">
        <v>73269134</v>
      </c>
      <c r="J17" s="5">
        <v>98936912</v>
      </c>
      <c r="K17" s="5">
        <v>5744250</v>
      </c>
      <c r="L17" s="12">
        <f>B17+C17+D17+E17+F17+G17+H17+I17+J17+K17</f>
        <v>288568723.59000003</v>
      </c>
    </row>
    <row r="18" spans="1:12" s="32" customFormat="1" ht="12.75">
      <c r="A18" s="13" t="s">
        <v>16</v>
      </c>
      <c r="B18" s="5">
        <v>32227.58</v>
      </c>
      <c r="C18" s="5"/>
      <c r="D18" s="5"/>
      <c r="E18" s="5"/>
      <c r="F18" s="5"/>
      <c r="G18" s="5"/>
      <c r="H18" s="5"/>
      <c r="I18" s="5"/>
      <c r="J18" s="5"/>
      <c r="K18" s="5"/>
      <c r="L18" s="12">
        <f>B18+C18+D18+E18+F18+G18+H18+I18+J18+K18</f>
        <v>32227.58</v>
      </c>
    </row>
    <row r="19" spans="1:12" s="32" customFormat="1" ht="12.75">
      <c r="A19" s="13" t="s">
        <v>18</v>
      </c>
      <c r="B19" s="5"/>
      <c r="C19" s="5">
        <v>9935572.62</v>
      </c>
      <c r="D19" s="5">
        <v>4822933.21</v>
      </c>
      <c r="E19" s="5"/>
      <c r="F19" s="5"/>
      <c r="G19" s="5"/>
      <c r="H19" s="5">
        <v>710045.52</v>
      </c>
      <c r="I19" s="5">
        <v>5100000</v>
      </c>
      <c r="J19" s="5">
        <v>875697.95</v>
      </c>
      <c r="K19" s="5">
        <v>419250</v>
      </c>
      <c r="L19" s="12">
        <f>B19+C19+D19+E19+F19+G19+H19+I19+J19+K19</f>
        <v>21863499.299999997</v>
      </c>
    </row>
    <row r="20" spans="1:12" s="32" customFormat="1" ht="12.75">
      <c r="A20" s="13" t="s">
        <v>19</v>
      </c>
      <c r="B20" s="5">
        <v>3495123.26</v>
      </c>
      <c r="C20" s="11"/>
      <c r="D20" s="11"/>
      <c r="E20" s="5"/>
      <c r="F20" s="11"/>
      <c r="G20" s="11"/>
      <c r="H20" s="5"/>
      <c r="I20" s="11"/>
      <c r="J20" s="5"/>
      <c r="K20" s="5"/>
      <c r="L20" s="12">
        <f>B20+C20+D20+E20+F20+G20+H20+I20+J20+K20</f>
        <v>3495123.26</v>
      </c>
    </row>
    <row r="21" spans="1:12" s="29" customFormat="1" ht="13.5" thickBot="1">
      <c r="A21" s="16" t="s">
        <v>23</v>
      </c>
      <c r="B21" s="17">
        <f>+B15-B16-B17-B18-B19-B20</f>
        <v>891528586.5400001</v>
      </c>
      <c r="C21" s="17">
        <f aca="true" t="shared" si="2" ref="C21:L21">+C15-C16-C17-C18-C19-C20</f>
        <v>45636524.10000002</v>
      </c>
      <c r="D21" s="17">
        <f t="shared" si="2"/>
        <v>5392421.909999997</v>
      </c>
      <c r="E21" s="17">
        <f t="shared" si="2"/>
        <v>9292620.06</v>
      </c>
      <c r="F21" s="17">
        <f t="shared" si="2"/>
        <v>70000</v>
      </c>
      <c r="G21" s="17">
        <f t="shared" si="2"/>
        <v>2108000</v>
      </c>
      <c r="H21" s="17">
        <f t="shared" si="2"/>
        <v>59826450.13</v>
      </c>
      <c r="I21" s="17">
        <f t="shared" si="2"/>
        <v>47791425</v>
      </c>
      <c r="J21" s="17">
        <f t="shared" si="2"/>
        <v>4481613.000000003</v>
      </c>
      <c r="K21" s="17">
        <f t="shared" si="2"/>
        <v>11350250</v>
      </c>
      <c r="L21" s="17">
        <f t="shared" si="2"/>
        <v>1077477890.7399998</v>
      </c>
    </row>
    <row r="22" spans="1:12" s="29" customFormat="1" ht="13.5" thickBot="1">
      <c r="A22" s="30"/>
      <c r="B22" s="18"/>
      <c r="C22" s="18"/>
      <c r="D22" s="18"/>
      <c r="E22" s="19"/>
      <c r="F22" s="18"/>
      <c r="G22" s="18"/>
      <c r="H22" s="19"/>
      <c r="I22" s="18"/>
      <c r="J22" s="19"/>
      <c r="K22" s="19"/>
      <c r="L22" s="20"/>
    </row>
    <row r="23" spans="1:12" s="29" customFormat="1" ht="12.75">
      <c r="A23" s="21" t="s">
        <v>24</v>
      </c>
      <c r="B23" s="22"/>
      <c r="C23" s="22"/>
      <c r="D23" s="22"/>
      <c r="E23" s="23"/>
      <c r="F23" s="22"/>
      <c r="G23" s="22"/>
      <c r="H23" s="23"/>
      <c r="I23" s="23"/>
      <c r="J23" s="23"/>
      <c r="K23" s="23"/>
      <c r="L23" s="24"/>
    </row>
    <row r="24" spans="1:12" s="32" customFormat="1" ht="12.75">
      <c r="A24" s="13" t="s">
        <v>25</v>
      </c>
      <c r="B24" s="5">
        <v>317514144.18</v>
      </c>
      <c r="C24" s="5">
        <v>35223098.18</v>
      </c>
      <c r="D24" s="5">
        <v>12948801.8</v>
      </c>
      <c r="E24" s="5">
        <v>3126446.28</v>
      </c>
      <c r="F24" s="5">
        <v>15341310.96</v>
      </c>
      <c r="G24" s="5">
        <v>429801.37</v>
      </c>
      <c r="H24" s="5">
        <v>5918444.93</v>
      </c>
      <c r="I24" s="5">
        <v>85609938</v>
      </c>
      <c r="J24" s="5">
        <v>76769436</v>
      </c>
      <c r="K24" s="5">
        <v>3607422.73</v>
      </c>
      <c r="L24" s="12">
        <f>SUM(B24:K24)</f>
        <v>556488844.4300001</v>
      </c>
    </row>
    <row r="25" spans="1:12" s="32" customFormat="1" ht="12.75">
      <c r="A25" s="13" t="s">
        <v>26</v>
      </c>
      <c r="B25" s="5">
        <v>138311034.6</v>
      </c>
      <c r="C25" s="39">
        <v>31607482.8</v>
      </c>
      <c r="D25" s="39">
        <v>14595752.24</v>
      </c>
      <c r="E25" s="5">
        <v>4266872.86</v>
      </c>
      <c r="F25" s="5">
        <v>5887416.7</v>
      </c>
      <c r="G25" s="5">
        <v>11613231.7</v>
      </c>
      <c r="H25" s="5">
        <v>19304723.25</v>
      </c>
      <c r="I25" s="5">
        <v>29220518</v>
      </c>
      <c r="J25" s="5">
        <v>25126680</v>
      </c>
      <c r="K25" s="5">
        <v>13456827.27</v>
      </c>
      <c r="L25" s="12">
        <f aca="true" t="shared" si="3" ref="L25:L32">SUM(B25:K25)</f>
        <v>293390539.41999996</v>
      </c>
    </row>
    <row r="26" spans="1:12" s="32" customFormat="1" ht="12.75">
      <c r="A26" s="13" t="s">
        <v>27</v>
      </c>
      <c r="B26" s="5">
        <v>11292065.64</v>
      </c>
      <c r="C26" s="5">
        <v>572521.23</v>
      </c>
      <c r="D26" s="5">
        <v>226.3</v>
      </c>
      <c r="E26" s="5">
        <v>24400</v>
      </c>
      <c r="F26" s="5">
        <v>16500</v>
      </c>
      <c r="G26" s="5">
        <v>21927.57</v>
      </c>
      <c r="H26" s="5">
        <v>941821.38</v>
      </c>
      <c r="I26" s="5">
        <v>51699</v>
      </c>
      <c r="J26" s="5">
        <v>15000</v>
      </c>
      <c r="K26" s="5">
        <v>30000</v>
      </c>
      <c r="L26" s="12">
        <f t="shared" si="3"/>
        <v>12966161.120000003</v>
      </c>
    </row>
    <row r="27" spans="1:12" s="32" customFormat="1" ht="12.75">
      <c r="A27" s="13" t="s">
        <v>15</v>
      </c>
      <c r="B27" s="5">
        <v>312416646.95</v>
      </c>
      <c r="C27" s="5">
        <v>81100</v>
      </c>
      <c r="D27" s="5">
        <v>2554138.06</v>
      </c>
      <c r="E27" s="5">
        <v>570500</v>
      </c>
      <c r="F27" s="5">
        <v>200000</v>
      </c>
      <c r="G27" s="5">
        <v>1365000</v>
      </c>
      <c r="H27" s="5">
        <v>0</v>
      </c>
      <c r="I27" s="5">
        <v>0</v>
      </c>
      <c r="J27" s="5">
        <v>0</v>
      </c>
      <c r="K27" s="5">
        <v>0</v>
      </c>
      <c r="L27" s="12">
        <f t="shared" si="3"/>
        <v>317187385.01</v>
      </c>
    </row>
    <row r="28" spans="1:12" s="32" customFormat="1" ht="12.75">
      <c r="A28" s="13" t="s">
        <v>28</v>
      </c>
      <c r="B28" s="5">
        <v>1400000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12">
        <f t="shared" si="3"/>
        <v>1400000</v>
      </c>
    </row>
    <row r="29" spans="1:12" s="32" customFormat="1" ht="12.75">
      <c r="A29" s="13" t="s">
        <v>29</v>
      </c>
      <c r="B29" s="5">
        <v>45475709.08</v>
      </c>
      <c r="C29" s="5">
        <v>30712510.76</v>
      </c>
      <c r="D29" s="5">
        <v>4822933.21</v>
      </c>
      <c r="E29" s="5">
        <v>1264400.92</v>
      </c>
      <c r="F29" s="5">
        <v>48000</v>
      </c>
      <c r="G29" s="5">
        <v>349050</v>
      </c>
      <c r="H29" s="5">
        <v>22173865.69</v>
      </c>
      <c r="I29" s="5">
        <v>8350000</v>
      </c>
      <c r="J29" s="5">
        <v>2383106.95</v>
      </c>
      <c r="K29" s="5">
        <v>419500</v>
      </c>
      <c r="L29" s="12">
        <f t="shared" si="3"/>
        <v>115999076.61</v>
      </c>
    </row>
    <row r="30" spans="1:12" s="32" customFormat="1" ht="12.75">
      <c r="A30" s="13" t="s">
        <v>30</v>
      </c>
      <c r="B30" s="5">
        <v>23723260.31</v>
      </c>
      <c r="C30" s="5">
        <v>1485815.93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2">
        <f t="shared" si="3"/>
        <v>25209076.24</v>
      </c>
    </row>
    <row r="31" spans="1:12" s="32" customFormat="1" ht="24" customHeight="1">
      <c r="A31" s="13" t="s">
        <v>31</v>
      </c>
      <c r="B31" s="5">
        <v>2425705.32</v>
      </c>
      <c r="C31" s="5">
        <v>350000</v>
      </c>
      <c r="D31" s="5">
        <v>36000</v>
      </c>
      <c r="E31" s="5">
        <v>40000</v>
      </c>
      <c r="F31" s="5">
        <v>70000</v>
      </c>
      <c r="G31" s="5">
        <v>0</v>
      </c>
      <c r="H31" s="5">
        <v>4947978.03</v>
      </c>
      <c r="I31" s="5">
        <v>0</v>
      </c>
      <c r="J31" s="5">
        <v>0</v>
      </c>
      <c r="K31" s="5">
        <v>0</v>
      </c>
      <c r="L31" s="12">
        <f t="shared" si="3"/>
        <v>7869683.35</v>
      </c>
    </row>
    <row r="32" spans="1:12" s="32" customFormat="1" ht="12.75">
      <c r="A32" s="13" t="s">
        <v>32</v>
      </c>
      <c r="B32" s="5">
        <v>43007371.3</v>
      </c>
      <c r="C32" s="5">
        <v>2442456.84</v>
      </c>
      <c r="D32" s="5">
        <v>13697.94</v>
      </c>
      <c r="E32" s="5">
        <v>0</v>
      </c>
      <c r="F32" s="5">
        <v>0</v>
      </c>
      <c r="G32" s="5">
        <v>35836.16</v>
      </c>
      <c r="H32" s="5">
        <v>7434762.13</v>
      </c>
      <c r="I32" s="5">
        <v>2928404</v>
      </c>
      <c r="J32" s="5">
        <v>0</v>
      </c>
      <c r="K32" s="5">
        <v>0</v>
      </c>
      <c r="L32" s="12">
        <f t="shared" si="3"/>
        <v>55862528.37</v>
      </c>
    </row>
    <row r="33" spans="1:12" s="29" customFormat="1" ht="12.75">
      <c r="A33" s="10" t="s">
        <v>21</v>
      </c>
      <c r="B33" s="14">
        <f>SUM(B24:B32)</f>
        <v>895565937.3799999</v>
      </c>
      <c r="C33" s="14">
        <f aca="true" t="shared" si="4" ref="C33:K33">SUM(C24:C32)</f>
        <v>102474985.74000002</v>
      </c>
      <c r="D33" s="14">
        <f t="shared" si="4"/>
        <v>34971549.55</v>
      </c>
      <c r="E33" s="14">
        <f t="shared" si="4"/>
        <v>9292620.06</v>
      </c>
      <c r="F33" s="14">
        <f t="shared" si="4"/>
        <v>21563227.66</v>
      </c>
      <c r="G33" s="14">
        <f t="shared" si="4"/>
        <v>13814846.799999999</v>
      </c>
      <c r="H33" s="14">
        <f t="shared" si="4"/>
        <v>60721595.410000004</v>
      </c>
      <c r="I33" s="14">
        <f t="shared" si="4"/>
        <v>126160559</v>
      </c>
      <c r="J33" s="14">
        <f>SUM(J24:J32)</f>
        <v>104294222.95</v>
      </c>
      <c r="K33" s="14">
        <f t="shared" si="4"/>
        <v>17513750</v>
      </c>
      <c r="L33" s="15">
        <f>SUM(B33:K33)</f>
        <v>1386373294.55</v>
      </c>
    </row>
    <row r="34" spans="1:12" s="32" customFormat="1" ht="12.75">
      <c r="A34" s="13" t="s">
        <v>25</v>
      </c>
      <c r="B34" s="11"/>
      <c r="C34" s="11"/>
      <c r="D34" s="11"/>
      <c r="E34" s="5"/>
      <c r="F34" s="11"/>
      <c r="G34" s="11"/>
      <c r="H34" s="5"/>
      <c r="I34" s="11"/>
      <c r="J34" s="5"/>
      <c r="K34" s="5"/>
      <c r="L34" s="12">
        <f aca="true" t="shared" si="5" ref="L34:L41">B34+C34+D34+E34+F34+G34+H34+I34+J34+K34</f>
        <v>0</v>
      </c>
    </row>
    <row r="35" spans="1:12" s="32" customFormat="1" ht="12.75">
      <c r="A35" s="13" t="s">
        <v>26</v>
      </c>
      <c r="B35" s="11"/>
      <c r="C35" s="5"/>
      <c r="D35" s="5"/>
      <c r="E35" s="5"/>
      <c r="F35" s="5"/>
      <c r="G35" s="5"/>
      <c r="H35" s="5"/>
      <c r="I35" s="5"/>
      <c r="J35" s="5"/>
      <c r="K35" s="5"/>
      <c r="L35" s="12">
        <f t="shared" si="5"/>
        <v>0</v>
      </c>
    </row>
    <row r="36" spans="1:12" s="32" customFormat="1" ht="12.75">
      <c r="A36" s="13" t="s">
        <v>27</v>
      </c>
      <c r="B36" s="11"/>
      <c r="C36" s="5">
        <v>22521.23</v>
      </c>
      <c r="D36" s="5">
        <v>126.3</v>
      </c>
      <c r="E36" s="5"/>
      <c r="F36" s="5"/>
      <c r="G36" s="5">
        <v>330.44</v>
      </c>
      <c r="H36" s="5">
        <v>197.82</v>
      </c>
      <c r="I36" s="5">
        <v>9051.79</v>
      </c>
      <c r="J36" s="5"/>
      <c r="K36" s="5"/>
      <c r="L36" s="12">
        <f t="shared" si="5"/>
        <v>32227.579999999998</v>
      </c>
    </row>
    <row r="37" spans="1:12" s="32" customFormat="1" ht="12.75">
      <c r="A37" s="13" t="s">
        <v>15</v>
      </c>
      <c r="B37" s="5">
        <v>288058723.59</v>
      </c>
      <c r="C37" s="5"/>
      <c r="D37" s="5"/>
      <c r="E37" s="5">
        <v>510000</v>
      </c>
      <c r="F37" s="5"/>
      <c r="G37" s="5"/>
      <c r="H37" s="5"/>
      <c r="I37" s="5"/>
      <c r="J37" s="5"/>
      <c r="K37" s="5"/>
      <c r="L37" s="12">
        <f t="shared" si="5"/>
        <v>288568723.59</v>
      </c>
    </row>
    <row r="38" spans="1:12" s="32" customFormat="1" ht="12.75">
      <c r="A38" s="13" t="s">
        <v>29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12">
        <f t="shared" si="5"/>
        <v>0</v>
      </c>
    </row>
    <row r="39" spans="1:12" s="32" customFormat="1" ht="12.75">
      <c r="A39" s="13" t="s">
        <v>30</v>
      </c>
      <c r="B39" s="5">
        <v>21863499.3</v>
      </c>
      <c r="C39" s="5"/>
      <c r="D39" s="5"/>
      <c r="E39" s="5"/>
      <c r="F39" s="5"/>
      <c r="G39" s="5"/>
      <c r="H39" s="5"/>
      <c r="I39" s="5"/>
      <c r="J39" s="5"/>
      <c r="K39" s="5"/>
      <c r="L39" s="12">
        <f t="shared" si="5"/>
        <v>21863499.3</v>
      </c>
    </row>
    <row r="40" spans="1:12" s="32" customFormat="1" ht="12.75">
      <c r="A40" s="13" t="s">
        <v>31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12">
        <f t="shared" si="5"/>
        <v>0</v>
      </c>
    </row>
    <row r="41" spans="1:12" s="33" customFormat="1" ht="12.75">
      <c r="A41" s="13" t="s">
        <v>32</v>
      </c>
      <c r="B41" s="5"/>
      <c r="C41" s="5">
        <v>2442456.84</v>
      </c>
      <c r="D41" s="5">
        <v>13697.94</v>
      </c>
      <c r="E41" s="5"/>
      <c r="F41" s="5"/>
      <c r="G41" s="5">
        <v>35836.16</v>
      </c>
      <c r="H41" s="5">
        <v>21453.84</v>
      </c>
      <c r="I41" s="5">
        <v>981678.48</v>
      </c>
      <c r="J41" s="5"/>
      <c r="K41" s="5"/>
      <c r="L41" s="12">
        <f t="shared" si="5"/>
        <v>3495123.26</v>
      </c>
    </row>
    <row r="42" spans="1:12" s="31" customFormat="1" ht="13.5" thickBot="1">
      <c r="A42" s="16" t="s">
        <v>23</v>
      </c>
      <c r="B42" s="17">
        <f>+B33-B34-B35-B36-B37-B38-B39-B40-B41</f>
        <v>585643714.49</v>
      </c>
      <c r="C42" s="17">
        <f aca="true" t="shared" si="6" ref="C42:L42">+C33-C34-C35-C36-C37-C38-C39-C40-C41</f>
        <v>100010007.67000002</v>
      </c>
      <c r="D42" s="17">
        <f t="shared" si="6"/>
        <v>34957725.31</v>
      </c>
      <c r="E42" s="17">
        <f t="shared" si="6"/>
        <v>8782620.06</v>
      </c>
      <c r="F42" s="17">
        <f t="shared" si="6"/>
        <v>21563227.66</v>
      </c>
      <c r="G42" s="17">
        <f t="shared" si="6"/>
        <v>13778680.2</v>
      </c>
      <c r="H42" s="17">
        <f t="shared" si="6"/>
        <v>60699943.75</v>
      </c>
      <c r="I42" s="17">
        <f t="shared" si="6"/>
        <v>125169828.72999999</v>
      </c>
      <c r="J42" s="17">
        <f t="shared" si="6"/>
        <v>104294222.95</v>
      </c>
      <c r="K42" s="17">
        <f t="shared" si="6"/>
        <v>17513750</v>
      </c>
      <c r="L42" s="38">
        <f t="shared" si="6"/>
        <v>1072413720.8200002</v>
      </c>
    </row>
    <row r="43" spans="1:12" s="33" customFormat="1" ht="12.75">
      <c r="A43" s="3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5">
      <c r="A44" s="37" t="s">
        <v>33</v>
      </c>
      <c r="B44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1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1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1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1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1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1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1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1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s="1" customFormat="1" ht="15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s="1" customFormat="1" ht="15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s="1" customFormat="1" ht="15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s="1" customFormat="1" ht="15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s="1" customFormat="1" ht="15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s="1" customFormat="1" ht="15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s="1" customFormat="1" ht="15"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s="1" customFormat="1" ht="15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s="1" customFormat="1" ht="15"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s="1" customFormat="1" ht="15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s="1" customFormat="1" ht="15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s="1" customFormat="1" ht="1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s="1" customFormat="1" ht="15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s="1" customFormat="1" ht="15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s="1" customFormat="1" ht="15"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s="1" customFormat="1" ht="15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s="1" customFormat="1" ht="15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s="1" customFormat="1" ht="15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s="1" customFormat="1" ht="15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s="1" customFormat="1" ht="15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s="1" customFormat="1" ht="15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s="1" customFormat="1" ht="15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s="1" customFormat="1" ht="15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s="1" customFormat="1" ht="15"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s="1" customFormat="1" ht="15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s="1" customFormat="1" ht="15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s="1" customFormat="1" ht="15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s="1" customFormat="1" ht="15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s="1" customFormat="1" ht="15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s="1" customFormat="1" ht="15"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s="1" customFormat="1" ht="15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s="1" customFormat="1" ht="15"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s="1" customFormat="1" ht="15"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s="1" customFormat="1" ht="15"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s="1" customFormat="1" ht="15"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s="1" customFormat="1" ht="15"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s="1" customFormat="1" ht="15"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s="1" customFormat="1" ht="15"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s="1" customFormat="1" ht="15"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s="1" customFormat="1" ht="15"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s="1" customFormat="1" ht="15"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s="1" customFormat="1" ht="15"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s="1" customFormat="1" ht="15"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s="1" customFormat="1" ht="15"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s="1" customFormat="1" ht="15"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s="1" customFormat="1" ht="15"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s="1" customFormat="1" ht="15"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s="1" customFormat="1" ht="1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s="1" customFormat="1" ht="1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s="1" customFormat="1" ht="1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s="1" customFormat="1" ht="1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s="1" customFormat="1" ht="1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s="1" customFormat="1" ht="1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s="1" customFormat="1" ht="1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s="1" customFormat="1" ht="1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s="1" customFormat="1" ht="1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s="1" customFormat="1" ht="1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s="1" customFormat="1" ht="1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s="1" customFormat="1" ht="1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s="1" customFormat="1" ht="1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s="1" customFormat="1" ht="15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s="1" customFormat="1" ht="15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s="1" customFormat="1" ht="15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s="1" customFormat="1" ht="15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s="1" customFormat="1" ht="1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s="1" customFormat="1" ht="15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s="1" customFormat="1" ht="15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s="1" customFormat="1" ht="15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s="1" customFormat="1" ht="15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s="1" customFormat="1" ht="15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s="1" customFormat="1" ht="15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s="1" customFormat="1" ht="15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s="1" customFormat="1" ht="15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s="1" customFormat="1" ht="15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s="1" customFormat="1" ht="15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s="1" customFormat="1" ht="15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s="1" customFormat="1" ht="15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s="1" customFormat="1" ht="15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s="1" customFormat="1" ht="15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s="1" customFormat="1" ht="15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s="1" customFormat="1" ht="15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s="1" customFormat="1" ht="15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s="1" customFormat="1" ht="15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s="1" customFormat="1" ht="15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s="1" customFormat="1" ht="15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s="1" customFormat="1" ht="15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s="1" customFormat="1" ht="15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s="1" customFormat="1" ht="15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s="1" customFormat="1" ht="15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s="1" customFormat="1" ht="15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s="1" customFormat="1" ht="15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s="1" customFormat="1" ht="15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s="1" customFormat="1" ht="15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s="1" customFormat="1" ht="15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s="1" customFormat="1" ht="15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s="1" customFormat="1" ht="15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s="1" customFormat="1" ht="15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s="1" customFormat="1" ht="15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s="1" customFormat="1" ht="15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s="1" customFormat="1" ht="15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s="1" customFormat="1" ht="15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s="1" customFormat="1" ht="15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s="1" customFormat="1" ht="15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s="1" customFormat="1" ht="15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s="1" customFormat="1" ht="15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s="1" customFormat="1" ht="15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s="1" customFormat="1" ht="15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s="1" customFormat="1" ht="15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s="1" customFormat="1" ht="15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s="1" customFormat="1" ht="15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s="1" customFormat="1" ht="15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s="1" customFormat="1" ht="15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s="1" customFormat="1" ht="15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s="1" customFormat="1" ht="15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s="1" customFormat="1" ht="15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s="1" customFormat="1" ht="15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s="1" customFormat="1" ht="15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s="1" customFormat="1" ht="15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s="1" customFormat="1" ht="15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s="1" customFormat="1" ht="15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s="1" customFormat="1" ht="15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s="1" customFormat="1" ht="15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s="1" customFormat="1" ht="15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s="1" customFormat="1" ht="15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s="1" customFormat="1" ht="1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s="1" customFormat="1" ht="1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s="1" customFormat="1" ht="1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s="1" customFormat="1" ht="1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s="1" customFormat="1" ht="1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s="1" customFormat="1" ht="1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s="1" customFormat="1" ht="1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s="1" customFormat="1" ht="1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s="1" customFormat="1" ht="1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s="1" customFormat="1" ht="1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s="1" customFormat="1" ht="1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s="1" customFormat="1" ht="1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s="1" customFormat="1" ht="1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s="1" customFormat="1" ht="1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s="1" customFormat="1" ht="1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s="1" customFormat="1" ht="1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s="1" customFormat="1" ht="1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s="1" customFormat="1" ht="1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s="1" customFormat="1" ht="1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s="1" customFormat="1" ht="1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s="1" customFormat="1" ht="1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s="1" customFormat="1" ht="1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s="1" customFormat="1" ht="1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s="1" customFormat="1" ht="1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s="1" customFormat="1" ht="1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s="1" customFormat="1" ht="1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s="1" customFormat="1" ht="1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s="1" customFormat="1" ht="1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s="1" customFormat="1" ht="1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s="1" customFormat="1" ht="1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s="1" customFormat="1" ht="1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s="1" customFormat="1" ht="1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s="1" customFormat="1" ht="1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s="1" customFormat="1" ht="1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s="1" customFormat="1" ht="1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s="1" customFormat="1" ht="1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s="1" customFormat="1" ht="1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s="1" customFormat="1" ht="1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s="1" customFormat="1" ht="1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s="1" customFormat="1" ht="1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s="1" customFormat="1" ht="1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s="1" customFormat="1" ht="1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s="1" customFormat="1" ht="1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s="1" customFormat="1" ht="1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s="1" customFormat="1" ht="1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s="1" customFormat="1" ht="1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s="1" customFormat="1" ht="1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s="1" customFormat="1" ht="1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s="1" customFormat="1" ht="1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s="1" customFormat="1" ht="1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s="1" customFormat="1" ht="1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s="1" customFormat="1" ht="1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s="1" customFormat="1" ht="1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s="1" customFormat="1" ht="1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s="1" customFormat="1" ht="1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s="1" customFormat="1" ht="1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s="1" customFormat="1" ht="1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s="1" customFormat="1" ht="1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s="1" customFormat="1" ht="1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s="1" customFormat="1" ht="1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s="1" customFormat="1" ht="1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s="1" customFormat="1" ht="1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s="1" customFormat="1" ht="1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s="1" customFormat="1" ht="1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s="1" customFormat="1" ht="1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s="1" customFormat="1" ht="1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s="1" customFormat="1" ht="1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s="1" customFormat="1" ht="1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s="1" customFormat="1" ht="1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s="1" customFormat="1" ht="1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s="1" customFormat="1" ht="1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s="1" customFormat="1" ht="1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s="1" customFormat="1" ht="1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s="1" customFormat="1" ht="1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s="1" customFormat="1" ht="1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s="1" customFormat="1" ht="1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s="1" customFormat="1" ht="1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s="1" customFormat="1" ht="1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s="1" customFormat="1" ht="1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s="1" customFormat="1" ht="1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s="1" customFormat="1" ht="1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s="1" customFormat="1" ht="1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s="1" customFormat="1" ht="1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s="1" customFormat="1" ht="1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s="1" customFormat="1" ht="1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s="1" customFormat="1" ht="1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s="1" customFormat="1" ht="1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s="1" customFormat="1" ht="1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s="1" customFormat="1" ht="1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s="1" customFormat="1" ht="1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s="1" customFormat="1" ht="1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s="1" customFormat="1" ht="1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s="1" customFormat="1" ht="1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s="1" customFormat="1" ht="1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s="1" customFormat="1" ht="1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s="1" customFormat="1" ht="1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s="1" customFormat="1" ht="1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s="1" customFormat="1" ht="1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s="1" customFormat="1" ht="1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s="1" customFormat="1" ht="1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s="1" customFormat="1" ht="1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s="1" customFormat="1" ht="1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s="1" customFormat="1" ht="1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s="1" customFormat="1" ht="1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s="1" customFormat="1" ht="1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s="1" customFormat="1" ht="1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s="1" customFormat="1" ht="1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s="1" customFormat="1" ht="1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s="1" customFormat="1" ht="1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s="1" customFormat="1" ht="1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s="1" customFormat="1" ht="1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s="1" customFormat="1" ht="1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s="1" customFormat="1" ht="1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s="1" customFormat="1" ht="1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</row>
  </sheetData>
  <sheetProtection/>
  <printOptions horizontalCentered="1" verticalCentered="1"/>
  <pageMargins left="0.7086614173228347" right="0.7086614173228347" top="0.4330708661417323" bottom="0.4330708661417323" header="0.31496062992125984" footer="0.31496062992125984"/>
  <pageSetup fitToHeight="0" fitToWidth="1" horizontalDpi="600" verticalDpi="600" orientation="landscape" paperSize="8" r:id="rId2"/>
  <headerFooter>
    <oddHeader>&amp;L&amp;G&amp;RÁrea de Hacienda y Administración Pública
&amp;"-,Negrita"&amp;14PRESUPUESTO 2017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Nicolasa Ruiz Marquez</dc:creator>
  <cp:keywords/>
  <dc:description/>
  <cp:lastModifiedBy>Fernanda Moreno Nisa</cp:lastModifiedBy>
  <cp:lastPrinted>2017-03-07T11:05:37Z</cp:lastPrinted>
  <dcterms:created xsi:type="dcterms:W3CDTF">2016-02-01T18:38:24Z</dcterms:created>
  <dcterms:modified xsi:type="dcterms:W3CDTF">2023-03-08T10:51:07Z</dcterms:modified>
  <cp:category/>
  <cp:version/>
  <cp:contentType/>
  <cp:contentStatus/>
</cp:coreProperties>
</file>