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<sst xmlns="http://schemas.openxmlformats.org/spreadsheetml/2006/main" count="45" uniqueCount="45">
  <si>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FUENTE: Excmo. Ayuntamiento de Sevilla. Instituto Municipal de Deportes.</t>
  </si>
  <si>
    <t>ABONADO DEPORTE</t>
  </si>
  <si>
    <t>ACTIVIDADES EN SALA</t>
  </si>
  <si>
    <t>BAÑO RECREATIVO</t>
  </si>
  <si>
    <t>Bellavista</t>
  </si>
  <si>
    <t>Cerro-Amate</t>
  </si>
  <si>
    <t>Sur</t>
  </si>
  <si>
    <t>Total</t>
  </si>
  <si>
    <t>Casco Antiguo</t>
  </si>
  <si>
    <t>Este-Alcosa-Torreblanca</t>
  </si>
  <si>
    <t>Macarena - Norte</t>
  </si>
  <si>
    <t xml:space="preserve">   CICLO INDOOR</t>
  </si>
  <si>
    <t xml:space="preserve">   ZUMBA</t>
  </si>
  <si>
    <t>ACTIVIDADES EN AGUA</t>
  </si>
  <si>
    <t>BAÑO SOCIAL</t>
  </si>
  <si>
    <t>TOTAL GENERAL</t>
  </si>
  <si>
    <t>Nervión - S.Pablo - Sta.Justa</t>
  </si>
  <si>
    <t xml:space="preserve">   BAÑO RECREATIVO</t>
  </si>
  <si>
    <t>REGISTRO DE USUARIOS DE INSTALACIONES IMD 2022</t>
  </si>
  <si>
    <t>Triana - Los Remedios</t>
  </si>
  <si>
    <t xml:space="preserve">   ABONADO FIN DE SEMANA</t>
  </si>
  <si>
    <t xml:space="preserve"> ABONADO PLUS</t>
  </si>
  <si>
    <t xml:space="preserve"> ABONADO EDAD DE PLATA</t>
  </si>
  <si>
    <t xml:space="preserve"> ABONADO EDAD DE ORO</t>
  </si>
  <si>
    <t xml:space="preserve"> ABONADO FAMILIAR</t>
  </si>
  <si>
    <t xml:space="preserve"> ABONADO MAÑANA</t>
  </si>
  <si>
    <t xml:space="preserve"> ABONADO GENERAL</t>
  </si>
  <si>
    <t xml:space="preserve">   GAP</t>
  </si>
  <si>
    <t xml:space="preserve">   PILATES</t>
  </si>
  <si>
    <t xml:space="preserve">   YOGA</t>
  </si>
  <si>
    <t>6.2.10. ABONADOS Y USUARIOS DE CENTROS DEPORTIVOS. AÑO 2022</t>
  </si>
  <si>
    <t xml:space="preserve">  AEROBIC</t>
  </si>
  <si>
    <t xml:space="preserve">  CARDIOBOXING</t>
  </si>
  <si>
    <t xml:space="preserve">  TONIFICACIÓN</t>
  </si>
  <si>
    <t xml:space="preserve">  MUSCULACIÓN</t>
  </si>
  <si>
    <t xml:space="preserve">  GIMNASIA DE MANTENIMIENTO</t>
  </si>
  <si>
    <t xml:space="preserve">  ATLETISMO 10</t>
  </si>
  <si>
    <t xml:space="preserve">  CURSOS DE VERANO</t>
  </si>
  <si>
    <t xml:space="preserve">  CURSOS ESPECIFICOS</t>
  </si>
  <si>
    <t xml:space="preserve">  CURSOS  JOVENES, ADULTOS Y MAYORES</t>
  </si>
  <si>
    <t xml:space="preserve">  NATACION FUNCIONAL</t>
  </si>
  <si>
    <t xml:space="preserve">  NATACION LIBRE</t>
  </si>
  <si>
    <t xml:space="preserve">  NATACION PARA PEQUES</t>
  </si>
  <si>
    <t xml:space="preserve">  NATACION PARA PRIMARIA Y SECUNDARIA</t>
  </si>
  <si>
    <t xml:space="preserve">  BAÑO SOCIAL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</si>
</sst>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&quot; de &quot;mmmm&quot; de &quot;yyyy"/>
    <numFmt numFmtId="167" formatCode="0.000"/>
    <numFmt numFmtId="168" formatCode="0.0000"/>
    <numFmt numFmtId="169" formatCode="0.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_-* #,##0.00\ [$€-C0A]_-;\-* #,##0.00\ [$€-C0A]_-;_-* &quot;-&quot;??\ [$€-C0A]_-;_-@_-"/>
    <numFmt numFmtId="175" formatCode="#,##0.000"/>
    <numFmt numFmtId="176" formatCode="#,##0.000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Roboto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Border="0" applyProtection="0">
      <alignment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33" applyFont="1" applyFill="1" applyBorder="1" applyAlignment="1">
      <alignment horizontal="center" vertical="center" wrapText="1"/>
    </xf>
    <xf numFmtId="0" fontId="7" fillId="33" borderId="11" xfId="33" applyFont="1" applyFill="1" applyBorder="1" applyAlignment="1">
      <alignment horizontal="center" vertical="center"/>
    </xf>
    <xf numFmtId="0" fontId="7" fillId="33" borderId="10" xfId="50" applyFont="1" applyFill="1" applyBorder="1" applyAlignment="1">
      <alignment horizontal="left"/>
    </xf>
    <xf numFmtId="3" fontId="7" fillId="33" borderId="11" xfId="5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left" indent="1"/>
    </xf>
    <xf numFmtId="0" fontId="8" fillId="33" borderId="13" xfId="0" applyFont="1" applyFill="1" applyBorder="1" applyAlignment="1">
      <alignment horizontal="left" indent="1"/>
    </xf>
    <xf numFmtId="0" fontId="8" fillId="33" borderId="13" xfId="0" applyFont="1" applyFill="1" applyBorder="1" applyAlignment="1">
      <alignment horizontal="left"/>
    </xf>
    <xf numFmtId="0" fontId="7" fillId="33" borderId="10" xfId="5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3" fontId="7" fillId="33" borderId="14" xfId="5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3" fontId="8" fillId="33" borderId="15" xfId="46" applyNumberFormat="1" applyFont="1" applyFill="1" applyBorder="1" applyAlignment="1">
      <alignment vertical="center"/>
    </xf>
    <xf numFmtId="3" fontId="8" fillId="33" borderId="16" xfId="46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left" vertical="center"/>
    </xf>
    <xf numFmtId="3" fontId="8" fillId="33" borderId="18" xfId="46" applyNumberFormat="1" applyFont="1" applyFill="1" applyBorder="1" applyAlignment="1">
      <alignment vertical="center"/>
    </xf>
    <xf numFmtId="3" fontId="7" fillId="33" borderId="19" xfId="50" applyNumberFormat="1" applyFont="1" applyFill="1" applyBorder="1" applyAlignment="1">
      <alignment vertical="center"/>
    </xf>
    <xf numFmtId="3" fontId="7" fillId="33" borderId="10" xfId="50" applyNumberFormat="1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horizontal="left" vertical="center"/>
    </xf>
    <xf numFmtId="0" fontId="7" fillId="33" borderId="10" xfId="45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3" fontId="7" fillId="33" borderId="22" xfId="46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8" fillId="33" borderId="25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7" fillId="33" borderId="27" xfId="46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3" fontId="8" fillId="33" borderId="23" xfId="46" applyNumberFormat="1" applyFont="1" applyFill="1" applyBorder="1" applyAlignment="1">
      <alignment vertical="center"/>
    </xf>
    <xf numFmtId="3" fontId="8" fillId="33" borderId="24" xfId="46" applyNumberFormat="1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3" fontId="8" fillId="33" borderId="25" xfId="46" applyNumberFormat="1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6" xfId="0" applyFont="1" applyFill="1" applyBorder="1" applyAlignment="1">
      <alignment/>
    </xf>
    <xf numFmtId="3" fontId="8" fillId="33" borderId="26" xfId="46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8" fillId="33" borderId="28" xfId="46" applyNumberFormat="1" applyFont="1" applyFill="1" applyBorder="1" applyAlignment="1">
      <alignment vertical="center"/>
    </xf>
    <xf numFmtId="3" fontId="8" fillId="33" borderId="11" xfId="50" applyNumberFormat="1" applyFont="1" applyFill="1" applyBorder="1" applyAlignment="1">
      <alignment vertical="center"/>
    </xf>
    <xf numFmtId="3" fontId="7" fillId="33" borderId="11" xfId="39" applyNumberFormat="1" applyFont="1" applyFill="1" applyBorder="1" applyAlignment="1">
      <alignment vertical="center"/>
    </xf>
    <xf numFmtId="0" fontId="7" fillId="33" borderId="27" xfId="33" applyFont="1" applyFill="1" applyBorder="1" applyAlignment="1">
      <alignment horizontal="center" vertical="center" textRotation="90"/>
    </xf>
    <xf numFmtId="0" fontId="7" fillId="33" borderId="29" xfId="33" applyFont="1" applyFill="1" applyBorder="1" applyAlignment="1">
      <alignment horizontal="center" vertical="center" textRotation="90"/>
    </xf>
    <xf numFmtId="3" fontId="8" fillId="33" borderId="21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zoomScale="93" zoomScaleNormal="93" zoomScalePageLayoutView="0" workbookViewId="0" topLeftCell="A1">
      <selection activeCell="C3" sqref="C3"/>
    </sheetView>
  </sheetViews>
  <sheetFormatPr defaultColWidth="9.140625" defaultRowHeight="15"/>
  <cols>
    <col min="1" max="1" width="42.8515625" style="2" customWidth="1"/>
    <col min="2" max="9" width="8.7109375" style="2" customWidth="1"/>
    <col min="10" max="10" width="10.7109375" style="2" customWidth="1"/>
    <col min="11" max="11" width="9.140625" style="2" customWidth="1"/>
    <col min="12" max="12" width="23.8515625" style="0" customWidth="1"/>
    <col min="13" max="31" width="9.140625" style="0" customWidth="1"/>
    <col min="32" max="16384" width="9.140625" style="2" customWidth="1"/>
  </cols>
  <sheetData>
    <row r="1" spans="1:31" s="1" customFormat="1" ht="15.75">
      <c r="A1" s="9" t="s">
        <v>30</v>
      </c>
      <c r="B1" s="5"/>
      <c r="C1" s="5"/>
      <c r="D1" s="5"/>
      <c r="E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" customFormat="1" ht="16.5" thickBot="1">
      <c r="A2" s="3"/>
      <c r="B2" s="3"/>
      <c r="C2" s="3"/>
      <c r="D2" s="3"/>
      <c r="E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ht="137.25" customHeight="1" thickBot="1">
      <c r="A3" s="10" t="s">
        <v>18</v>
      </c>
      <c r="B3" s="55" t="s">
        <v>4</v>
      </c>
      <c r="C3" s="55" t="s">
        <v>8</v>
      </c>
      <c r="D3" s="55" t="s">
        <v>5</v>
      </c>
      <c r="E3" s="55" t="s">
        <v>9</v>
      </c>
      <c r="F3" s="55" t="s">
        <v>10</v>
      </c>
      <c r="G3" s="55" t="s">
        <v>16</v>
      </c>
      <c r="H3" s="55" t="s">
        <v>6</v>
      </c>
      <c r="I3" s="56" t="s">
        <v>19</v>
      </c>
      <c r="J3" s="11" t="s">
        <v>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1" customFormat="1" ht="16.5" thickBot="1">
      <c r="A4" s="12" t="s">
        <v>1</v>
      </c>
      <c r="B4" s="33">
        <f>SUM(B5:B11)</f>
        <v>13483</v>
      </c>
      <c r="C4" s="33">
        <f aca="true" t="shared" si="0" ref="C4:I4">SUM(C5:C11)</f>
        <v>9035</v>
      </c>
      <c r="D4" s="33">
        <f t="shared" si="0"/>
        <v>18751</v>
      </c>
      <c r="E4" s="33">
        <f t="shared" si="0"/>
        <v>4043</v>
      </c>
      <c r="F4" s="33">
        <f t="shared" si="0"/>
        <v>9057</v>
      </c>
      <c r="G4" s="33">
        <f t="shared" si="0"/>
        <v>11724</v>
      </c>
      <c r="H4" s="33">
        <f t="shared" si="0"/>
        <v>5921</v>
      </c>
      <c r="I4" s="33">
        <f t="shared" si="0"/>
        <v>3896</v>
      </c>
      <c r="J4" s="13">
        <f>SUM(B4:I4)</f>
        <v>75910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1" customFormat="1" ht="18" customHeight="1" thickBot="1">
      <c r="A5" s="14" t="s">
        <v>26</v>
      </c>
      <c r="B5" s="34">
        <v>3312</v>
      </c>
      <c r="C5" s="34">
        <v>7817</v>
      </c>
      <c r="D5" s="34">
        <v>5016</v>
      </c>
      <c r="E5" s="34">
        <v>691</v>
      </c>
      <c r="F5" s="34">
        <v>3000</v>
      </c>
      <c r="G5" s="34">
        <v>0</v>
      </c>
      <c r="H5" s="34">
        <v>2563</v>
      </c>
      <c r="I5" s="35">
        <v>448</v>
      </c>
      <c r="J5" s="13">
        <f aca="true" t="shared" si="1" ref="J5:J11">SUM(B5:I5)</f>
        <v>22847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" customFormat="1" ht="18" customHeight="1" thickBot="1">
      <c r="A6" s="15" t="s">
        <v>23</v>
      </c>
      <c r="B6" s="36">
        <v>93</v>
      </c>
      <c r="C6" s="36">
        <v>780</v>
      </c>
      <c r="D6" s="36">
        <v>2927</v>
      </c>
      <c r="E6" s="36">
        <v>0</v>
      </c>
      <c r="F6" s="36">
        <v>13</v>
      </c>
      <c r="G6" s="36">
        <v>45</v>
      </c>
      <c r="H6" s="36">
        <v>137</v>
      </c>
      <c r="I6" s="37">
        <v>3274</v>
      </c>
      <c r="J6" s="13">
        <f t="shared" si="1"/>
        <v>7269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8" customHeight="1" thickBot="1">
      <c r="A7" s="15" t="s">
        <v>22</v>
      </c>
      <c r="B7" s="36">
        <v>63</v>
      </c>
      <c r="C7" s="36">
        <v>52</v>
      </c>
      <c r="D7" s="36">
        <v>351</v>
      </c>
      <c r="E7" s="36">
        <v>46</v>
      </c>
      <c r="F7" s="36">
        <v>210</v>
      </c>
      <c r="G7" s="36">
        <v>41</v>
      </c>
      <c r="H7" s="36">
        <v>36</v>
      </c>
      <c r="I7" s="37">
        <v>174</v>
      </c>
      <c r="J7" s="13">
        <f t="shared" si="1"/>
        <v>973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1" customFormat="1" ht="18" customHeight="1" thickBot="1">
      <c r="A8" s="15" t="s">
        <v>24</v>
      </c>
      <c r="B8" s="36">
        <v>4411</v>
      </c>
      <c r="C8" s="36">
        <v>158</v>
      </c>
      <c r="D8" s="36">
        <v>2815</v>
      </c>
      <c r="E8" s="36">
        <v>964</v>
      </c>
      <c r="F8" s="36">
        <v>1569</v>
      </c>
      <c r="G8" s="36">
        <v>5496</v>
      </c>
      <c r="H8" s="36">
        <v>673</v>
      </c>
      <c r="I8" s="21">
        <v>0</v>
      </c>
      <c r="J8" s="13">
        <f t="shared" si="1"/>
        <v>16086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1" customFormat="1" ht="18" customHeight="1" thickBot="1">
      <c r="A9" s="15" t="s">
        <v>21</v>
      </c>
      <c r="B9" s="36">
        <v>4384</v>
      </c>
      <c r="C9" s="36">
        <v>193</v>
      </c>
      <c r="D9" s="36">
        <v>5709</v>
      </c>
      <c r="E9" s="36">
        <v>1571</v>
      </c>
      <c r="F9" s="36">
        <v>3110</v>
      </c>
      <c r="G9" s="36">
        <v>4774</v>
      </c>
      <c r="H9" s="36">
        <v>1946</v>
      </c>
      <c r="I9" s="21">
        <v>0</v>
      </c>
      <c r="J9" s="13">
        <f t="shared" si="1"/>
        <v>21687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1" customFormat="1" ht="18" customHeight="1" thickBot="1">
      <c r="A10" s="16" t="s">
        <v>20</v>
      </c>
      <c r="B10" s="36">
        <v>52</v>
      </c>
      <c r="C10" s="36">
        <v>0</v>
      </c>
      <c r="D10" s="36">
        <v>203</v>
      </c>
      <c r="E10" s="36">
        <v>10</v>
      </c>
      <c r="F10" s="36">
        <v>2</v>
      </c>
      <c r="G10" s="36">
        <v>162</v>
      </c>
      <c r="H10" s="36">
        <v>21</v>
      </c>
      <c r="I10" s="21">
        <v>0</v>
      </c>
      <c r="J10" s="13">
        <f t="shared" si="1"/>
        <v>450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1" customFormat="1" ht="18" customHeight="1" thickBot="1">
      <c r="A11" s="15" t="s">
        <v>25</v>
      </c>
      <c r="B11" s="38">
        <v>1168</v>
      </c>
      <c r="C11" s="38">
        <v>35</v>
      </c>
      <c r="D11" s="38">
        <v>1730</v>
      </c>
      <c r="E11" s="38">
        <v>761</v>
      </c>
      <c r="F11" s="38">
        <v>1153</v>
      </c>
      <c r="G11" s="38">
        <v>1206</v>
      </c>
      <c r="H11" s="38">
        <v>545</v>
      </c>
      <c r="I11" s="21">
        <v>0</v>
      </c>
      <c r="J11" s="13">
        <f t="shared" si="1"/>
        <v>6598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7" customFormat="1" ht="18" customHeight="1" thickBot="1">
      <c r="A12" s="17" t="s">
        <v>2</v>
      </c>
      <c r="B12" s="39">
        <f>SUM(B13:B23)</f>
        <v>56</v>
      </c>
      <c r="C12" s="39">
        <f aca="true" t="shared" si="2" ref="C12:I12">SUM(C13:C23)</f>
        <v>23</v>
      </c>
      <c r="D12" s="39">
        <f t="shared" si="2"/>
        <v>231</v>
      </c>
      <c r="E12" s="39">
        <f t="shared" si="2"/>
        <v>125</v>
      </c>
      <c r="F12" s="39">
        <f t="shared" si="2"/>
        <v>207</v>
      </c>
      <c r="G12" s="39">
        <f t="shared" si="2"/>
        <v>3992</v>
      </c>
      <c r="H12" s="39">
        <f t="shared" si="2"/>
        <v>260</v>
      </c>
      <c r="I12" s="39">
        <f t="shared" si="2"/>
        <v>0</v>
      </c>
      <c r="J12" s="13">
        <f>SUM(B12:I12)</f>
        <v>4894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7" customFormat="1" ht="18" customHeight="1" thickBot="1">
      <c r="A13" s="18" t="s">
        <v>11</v>
      </c>
      <c r="B13" s="40">
        <v>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2">
        <v>0</v>
      </c>
      <c r="J13" s="19">
        <f aca="true" t="shared" si="3" ref="J13:J23">SUM(B13:I13)</f>
        <v>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7" customFormat="1" ht="18" customHeight="1" thickBot="1">
      <c r="A14" s="20" t="s">
        <v>34</v>
      </c>
      <c r="B14" s="43">
        <v>7</v>
      </c>
      <c r="C14" s="43">
        <v>23</v>
      </c>
      <c r="D14" s="43">
        <v>18</v>
      </c>
      <c r="E14" s="44">
        <v>0</v>
      </c>
      <c r="F14" s="43">
        <v>36</v>
      </c>
      <c r="G14" s="43">
        <v>1804</v>
      </c>
      <c r="H14" s="43">
        <v>54</v>
      </c>
      <c r="I14" s="21">
        <v>0</v>
      </c>
      <c r="J14" s="13">
        <f t="shared" si="3"/>
        <v>1942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7" customFormat="1" ht="18" customHeight="1" thickBot="1">
      <c r="A15" s="20" t="s">
        <v>28</v>
      </c>
      <c r="B15" s="43">
        <v>18</v>
      </c>
      <c r="C15" s="45">
        <v>0</v>
      </c>
      <c r="D15" s="43">
        <v>1</v>
      </c>
      <c r="E15" s="45">
        <v>0</v>
      </c>
      <c r="F15" s="45">
        <v>11</v>
      </c>
      <c r="G15" s="45">
        <v>175</v>
      </c>
      <c r="H15" s="45">
        <v>2</v>
      </c>
      <c r="I15" s="21">
        <v>0</v>
      </c>
      <c r="J15" s="13">
        <f t="shared" si="3"/>
        <v>207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7" customFormat="1" ht="18" customHeight="1" thickBot="1">
      <c r="A16" s="20" t="s">
        <v>33</v>
      </c>
      <c r="B16" s="43">
        <v>1</v>
      </c>
      <c r="C16" s="45">
        <v>0</v>
      </c>
      <c r="D16" s="43">
        <v>0</v>
      </c>
      <c r="E16" s="45">
        <v>0</v>
      </c>
      <c r="F16" s="45">
        <v>0</v>
      </c>
      <c r="G16" s="45">
        <v>4</v>
      </c>
      <c r="H16" s="45">
        <v>0</v>
      </c>
      <c r="I16" s="21">
        <v>0</v>
      </c>
      <c r="J16" s="13">
        <f t="shared" si="3"/>
        <v>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7" customFormat="1" ht="18" customHeight="1" thickBot="1">
      <c r="A17" s="20" t="s">
        <v>12</v>
      </c>
      <c r="B17" s="43">
        <v>1</v>
      </c>
      <c r="C17" s="45">
        <v>0</v>
      </c>
      <c r="D17" s="43">
        <v>0</v>
      </c>
      <c r="E17" s="43">
        <v>9</v>
      </c>
      <c r="F17" s="45">
        <v>0</v>
      </c>
      <c r="G17" s="45">
        <v>65</v>
      </c>
      <c r="H17" s="45">
        <v>1</v>
      </c>
      <c r="I17" s="21">
        <v>0</v>
      </c>
      <c r="J17" s="13">
        <f t="shared" si="3"/>
        <v>76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7" customFormat="1" ht="18" customHeight="1" thickBot="1">
      <c r="A18" s="20" t="s">
        <v>31</v>
      </c>
      <c r="B18" s="45">
        <v>0</v>
      </c>
      <c r="C18" s="45">
        <v>0</v>
      </c>
      <c r="D18" s="43">
        <v>0</v>
      </c>
      <c r="E18" s="43">
        <v>0</v>
      </c>
      <c r="F18" s="45">
        <v>3</v>
      </c>
      <c r="G18" s="45">
        <v>0</v>
      </c>
      <c r="H18" s="45">
        <v>0</v>
      </c>
      <c r="I18" s="21">
        <v>0</v>
      </c>
      <c r="J18" s="13">
        <f t="shared" si="3"/>
        <v>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7" customFormat="1" ht="18" customHeight="1" thickBot="1">
      <c r="A19" s="20" t="s">
        <v>36</v>
      </c>
      <c r="B19" s="45">
        <v>0</v>
      </c>
      <c r="C19" s="45">
        <v>0</v>
      </c>
      <c r="D19" s="43">
        <v>0</v>
      </c>
      <c r="E19" s="43">
        <v>0</v>
      </c>
      <c r="F19" s="45">
        <v>0</v>
      </c>
      <c r="G19" s="45">
        <v>1520</v>
      </c>
      <c r="H19" s="45">
        <v>0</v>
      </c>
      <c r="I19" s="21">
        <v>0</v>
      </c>
      <c r="J19" s="13">
        <f t="shared" si="3"/>
        <v>1520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7" customFormat="1" ht="18" customHeight="1" thickBot="1">
      <c r="A20" s="20" t="s">
        <v>32</v>
      </c>
      <c r="B20" s="45">
        <v>0</v>
      </c>
      <c r="C20" s="45">
        <v>0</v>
      </c>
      <c r="D20" s="43">
        <v>0</v>
      </c>
      <c r="E20" s="43">
        <v>0</v>
      </c>
      <c r="F20" s="45">
        <v>0</v>
      </c>
      <c r="G20" s="46">
        <v>10</v>
      </c>
      <c r="H20" s="45">
        <v>0</v>
      </c>
      <c r="I20" s="22">
        <v>0</v>
      </c>
      <c r="J20" s="13">
        <f t="shared" si="3"/>
        <v>10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7" customFormat="1" ht="18" customHeight="1" thickBot="1">
      <c r="A21" s="20" t="s">
        <v>27</v>
      </c>
      <c r="B21" s="45">
        <v>0</v>
      </c>
      <c r="C21" s="45">
        <v>0</v>
      </c>
      <c r="D21" s="43">
        <v>0</v>
      </c>
      <c r="E21" s="43">
        <v>0</v>
      </c>
      <c r="F21" s="45">
        <v>0</v>
      </c>
      <c r="G21" s="46">
        <v>18</v>
      </c>
      <c r="H21" s="45">
        <v>0</v>
      </c>
      <c r="I21" s="22">
        <v>0</v>
      </c>
      <c r="J21" s="13">
        <f t="shared" si="3"/>
        <v>18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7" customFormat="1" ht="18" customHeight="1" thickBot="1">
      <c r="A22" s="20" t="s">
        <v>29</v>
      </c>
      <c r="B22" s="45">
        <v>0</v>
      </c>
      <c r="C22" s="45">
        <v>0</v>
      </c>
      <c r="D22" s="43">
        <v>0</v>
      </c>
      <c r="E22" s="45">
        <v>0</v>
      </c>
      <c r="F22" s="45">
        <v>0</v>
      </c>
      <c r="G22" s="47">
        <v>32</v>
      </c>
      <c r="H22" s="45">
        <v>0</v>
      </c>
      <c r="I22" s="22">
        <v>0</v>
      </c>
      <c r="J22" s="13">
        <f t="shared" si="3"/>
        <v>32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7" customFormat="1" ht="18" customHeight="1" thickBot="1">
      <c r="A23" s="23" t="s">
        <v>35</v>
      </c>
      <c r="B23" s="48">
        <v>28</v>
      </c>
      <c r="C23" s="48">
        <v>0</v>
      </c>
      <c r="D23" s="46">
        <v>212</v>
      </c>
      <c r="E23" s="48">
        <v>116</v>
      </c>
      <c r="F23" s="48">
        <v>157</v>
      </c>
      <c r="G23" s="48">
        <v>364</v>
      </c>
      <c r="H23" s="48">
        <v>203</v>
      </c>
      <c r="I23" s="24">
        <v>0</v>
      </c>
      <c r="J23" s="25">
        <f t="shared" si="3"/>
        <v>1080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6" customFormat="1" ht="18" customHeight="1" thickBot="1">
      <c r="A24" s="17" t="s">
        <v>13</v>
      </c>
      <c r="B24" s="39">
        <f>SUM(B25:B31)</f>
        <v>1785</v>
      </c>
      <c r="C24" s="39">
        <f aca="true" t="shared" si="4" ref="C24:I24">SUM(C25:C31)</f>
        <v>0</v>
      </c>
      <c r="D24" s="39">
        <f t="shared" si="4"/>
        <v>6934</v>
      </c>
      <c r="E24" s="39">
        <f t="shared" si="4"/>
        <v>5168</v>
      </c>
      <c r="F24" s="39">
        <f t="shared" si="4"/>
        <v>1968</v>
      </c>
      <c r="G24" s="39">
        <f t="shared" si="4"/>
        <v>3829</v>
      </c>
      <c r="H24" s="39">
        <f t="shared" si="4"/>
        <v>2420</v>
      </c>
      <c r="I24" s="39">
        <f t="shared" si="4"/>
        <v>0</v>
      </c>
      <c r="J24" s="13">
        <f>SUM(B24:I24)</f>
        <v>22104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6" customFormat="1" ht="18" customHeight="1" thickBot="1">
      <c r="A25" s="18" t="s">
        <v>37</v>
      </c>
      <c r="B25" s="49">
        <v>0</v>
      </c>
      <c r="C25" s="49">
        <v>0</v>
      </c>
      <c r="D25" s="49">
        <v>2375</v>
      </c>
      <c r="E25" s="50">
        <v>931</v>
      </c>
      <c r="F25" s="50">
        <v>0</v>
      </c>
      <c r="G25" s="50">
        <v>0</v>
      </c>
      <c r="H25" s="50">
        <v>0</v>
      </c>
      <c r="I25" s="42">
        <v>0</v>
      </c>
      <c r="J25" s="13">
        <f aca="true" t="shared" si="5" ref="J25:J31">SUM(B25:I25)</f>
        <v>3306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6" customFormat="1" ht="18" customHeight="1" thickBot="1">
      <c r="A26" s="20" t="s">
        <v>38</v>
      </c>
      <c r="B26" s="49">
        <v>155</v>
      </c>
      <c r="C26" s="49">
        <v>0</v>
      </c>
      <c r="D26" s="49">
        <v>199</v>
      </c>
      <c r="E26" s="50">
        <v>148</v>
      </c>
      <c r="F26" s="50">
        <v>126</v>
      </c>
      <c r="G26" s="50">
        <v>339</v>
      </c>
      <c r="H26" s="50">
        <v>0</v>
      </c>
      <c r="I26" s="21">
        <v>0</v>
      </c>
      <c r="J26" s="13">
        <f t="shared" si="5"/>
        <v>967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6" customFormat="1" ht="18" customHeight="1" thickBot="1">
      <c r="A27" s="20" t="s">
        <v>39</v>
      </c>
      <c r="B27" s="50">
        <v>672</v>
      </c>
      <c r="C27" s="50">
        <v>0</v>
      </c>
      <c r="D27" s="50">
        <v>1939</v>
      </c>
      <c r="E27" s="50">
        <v>1565</v>
      </c>
      <c r="F27" s="50">
        <v>655</v>
      </c>
      <c r="G27" s="50">
        <v>869</v>
      </c>
      <c r="H27" s="50">
        <v>1226</v>
      </c>
      <c r="I27" s="21">
        <v>0</v>
      </c>
      <c r="J27" s="13">
        <f t="shared" si="5"/>
        <v>6926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6" customFormat="1" ht="18" customHeight="1" thickBot="1">
      <c r="A28" s="20" t="s">
        <v>40</v>
      </c>
      <c r="B28" s="50">
        <v>199</v>
      </c>
      <c r="C28" s="50">
        <v>0</v>
      </c>
      <c r="D28" s="50">
        <v>14</v>
      </c>
      <c r="E28" s="50">
        <v>385</v>
      </c>
      <c r="F28" s="50">
        <v>300</v>
      </c>
      <c r="G28" s="50">
        <v>308</v>
      </c>
      <c r="H28" s="50">
        <v>0</v>
      </c>
      <c r="I28" s="21">
        <v>0</v>
      </c>
      <c r="J28" s="13">
        <f t="shared" si="5"/>
        <v>1206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6" customFormat="1" ht="18" customHeight="1" thickBot="1">
      <c r="A29" s="20" t="s">
        <v>41</v>
      </c>
      <c r="B29" s="50">
        <v>107</v>
      </c>
      <c r="C29" s="50">
        <v>0</v>
      </c>
      <c r="D29" s="50">
        <v>540</v>
      </c>
      <c r="E29" s="50">
        <v>774</v>
      </c>
      <c r="F29" s="50">
        <v>185</v>
      </c>
      <c r="G29" s="50">
        <v>1275</v>
      </c>
      <c r="H29" s="50">
        <v>499</v>
      </c>
      <c r="I29" s="21">
        <v>0</v>
      </c>
      <c r="J29" s="13">
        <f t="shared" si="5"/>
        <v>3380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6" customFormat="1" ht="18" customHeight="1" thickBot="1">
      <c r="A30" s="20" t="s">
        <v>42</v>
      </c>
      <c r="B30" s="50">
        <v>318</v>
      </c>
      <c r="C30" s="50">
        <v>0</v>
      </c>
      <c r="D30" s="50">
        <v>784</v>
      </c>
      <c r="E30" s="50">
        <v>346</v>
      </c>
      <c r="F30" s="50">
        <v>177</v>
      </c>
      <c r="G30" s="50">
        <v>267</v>
      </c>
      <c r="H30" s="50">
        <v>265</v>
      </c>
      <c r="I30" s="21">
        <v>0</v>
      </c>
      <c r="J30" s="13">
        <f t="shared" si="5"/>
        <v>2157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6" customFormat="1" ht="18" customHeight="1" thickBot="1">
      <c r="A31" s="20" t="s">
        <v>43</v>
      </c>
      <c r="B31" s="51">
        <v>334</v>
      </c>
      <c r="C31" s="51">
        <v>0</v>
      </c>
      <c r="D31" s="51">
        <v>1083</v>
      </c>
      <c r="E31" s="51">
        <v>1019</v>
      </c>
      <c r="F31" s="51">
        <v>525</v>
      </c>
      <c r="G31" s="51">
        <v>771</v>
      </c>
      <c r="H31" s="51">
        <v>430</v>
      </c>
      <c r="I31" s="21">
        <v>0</v>
      </c>
      <c r="J31" s="13">
        <f t="shared" si="5"/>
        <v>4162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1" customFormat="1" ht="18" customHeight="1" thickBot="1">
      <c r="A32" s="26" t="s">
        <v>3</v>
      </c>
      <c r="B32" s="39">
        <f aca="true" t="shared" si="6" ref="B32:H32">SUM(B33)</f>
        <v>0</v>
      </c>
      <c r="C32" s="39">
        <f t="shared" si="6"/>
        <v>0</v>
      </c>
      <c r="D32" s="39">
        <f t="shared" si="6"/>
        <v>8810</v>
      </c>
      <c r="E32" s="39">
        <f t="shared" si="6"/>
        <v>8801</v>
      </c>
      <c r="F32" s="39">
        <f t="shared" si="6"/>
        <v>0</v>
      </c>
      <c r="G32" s="39">
        <f t="shared" si="6"/>
        <v>0</v>
      </c>
      <c r="H32" s="39">
        <f t="shared" si="6"/>
        <v>3029</v>
      </c>
      <c r="I32" s="39">
        <f>SUM(I33)</f>
        <v>0</v>
      </c>
      <c r="J32" s="13">
        <f>SUM(B32:I32)</f>
        <v>20640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" customFormat="1" ht="18" customHeight="1" thickBot="1">
      <c r="A33" s="57" t="s">
        <v>17</v>
      </c>
      <c r="B33" s="27">
        <v>0</v>
      </c>
      <c r="C33" s="27">
        <v>0</v>
      </c>
      <c r="D33" s="27">
        <v>8810</v>
      </c>
      <c r="E33" s="27">
        <v>8801</v>
      </c>
      <c r="F33" s="27">
        <v>0</v>
      </c>
      <c r="G33" s="27">
        <v>0</v>
      </c>
      <c r="H33" s="27">
        <v>3029</v>
      </c>
      <c r="I33" s="52">
        <v>0</v>
      </c>
      <c r="J33" s="53">
        <f>SUM(B33:I33)</f>
        <v>20640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" customFormat="1" ht="18" customHeight="1" thickBot="1">
      <c r="A34" s="17" t="s">
        <v>14</v>
      </c>
      <c r="B34" s="39">
        <f>SUM(B35)</f>
        <v>0</v>
      </c>
      <c r="C34" s="39">
        <f aca="true" t="shared" si="7" ref="C34:I34">SUM(C35)</f>
        <v>0</v>
      </c>
      <c r="D34" s="39">
        <f t="shared" si="7"/>
        <v>885</v>
      </c>
      <c r="E34" s="39">
        <f t="shared" si="7"/>
        <v>1391</v>
      </c>
      <c r="F34" s="39">
        <f t="shared" si="7"/>
        <v>0</v>
      </c>
      <c r="G34" s="39">
        <f t="shared" si="7"/>
        <v>0</v>
      </c>
      <c r="H34" s="39">
        <f t="shared" si="7"/>
        <v>2573</v>
      </c>
      <c r="I34" s="39">
        <f t="shared" si="7"/>
        <v>0</v>
      </c>
      <c r="J34" s="13">
        <f>SUM(B34:I34)</f>
        <v>4849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" customFormat="1" ht="18" customHeight="1" thickBot="1">
      <c r="A35" s="28" t="s">
        <v>44</v>
      </c>
      <c r="B35" s="27">
        <v>0</v>
      </c>
      <c r="C35" s="27">
        <v>0</v>
      </c>
      <c r="D35" s="27">
        <v>885</v>
      </c>
      <c r="E35" s="27">
        <v>1391</v>
      </c>
      <c r="F35" s="27">
        <v>0</v>
      </c>
      <c r="G35" s="27">
        <v>0</v>
      </c>
      <c r="H35" s="27">
        <v>2573</v>
      </c>
      <c r="I35" s="52">
        <v>0</v>
      </c>
      <c r="J35" s="53">
        <f>SUM(B35:I35)</f>
        <v>4849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 ht="22.5" customHeight="1" thickBot="1">
      <c r="A36" s="29" t="s">
        <v>15</v>
      </c>
      <c r="B36" s="39">
        <f>SUM(B4,B12,B24,B32,B34)</f>
        <v>15324</v>
      </c>
      <c r="C36" s="39">
        <f aca="true" t="shared" si="8" ref="C36:I36">SUM(C4,C12,C24,C32,C34)</f>
        <v>9058</v>
      </c>
      <c r="D36" s="39">
        <f t="shared" si="8"/>
        <v>35611</v>
      </c>
      <c r="E36" s="39">
        <f t="shared" si="8"/>
        <v>19528</v>
      </c>
      <c r="F36" s="39">
        <f t="shared" si="8"/>
        <v>11232</v>
      </c>
      <c r="G36" s="39">
        <f t="shared" si="8"/>
        <v>19545</v>
      </c>
      <c r="H36" s="39">
        <f t="shared" si="8"/>
        <v>14203</v>
      </c>
      <c r="I36" s="39">
        <f t="shared" si="8"/>
        <v>3896</v>
      </c>
      <c r="J36" s="54">
        <f>SUM(B36:I36)</f>
        <v>128397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5">
      <c r="A38" s="32" t="s">
        <v>0</v>
      </c>
      <c r="B38" s="30"/>
      <c r="C38" s="30"/>
      <c r="D38" s="30"/>
      <c r="E38" s="30"/>
      <c r="F38" s="30"/>
      <c r="G38" s="30"/>
      <c r="H38" s="30"/>
      <c r="I38" s="30"/>
      <c r="J38" s="31"/>
    </row>
  </sheetData>
  <sheetProtection/>
  <printOptions/>
  <pageMargins left="0.33" right="0.22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2023-09-19T09:14:46Z</dcterms:modified>
  <cp:category/>
  <cp:version/>
  <cp:contentType/>
  <cp:contentStatus/>
</cp:coreProperties>
</file>