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50" windowWidth="8415" windowHeight="9375" tabRatio="877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<sst xmlns="http://schemas.openxmlformats.org/spreadsheetml/2006/main" count="58" uniqueCount="36">
  <si>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</si>
  <si>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</si>
  <si>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</si>
  <si>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</si>
  <si>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</si>
  <si>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</si>
  <si>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</si>
  <si>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</si>
  <si>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</si>
  <si>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</si>
  <si>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</si>
  <si>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</si>
  <si>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</si>
  <si>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</si>
  <si>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</si>
  <si>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</si>
  <si>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</si>
  <si>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</si>
  <si>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</si>
  <si>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</si>
  <si>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</si>
  <si>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</si>
  <si>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</si>
  <si>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</si>
  <si>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</si>
  <si>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</si>
  <si>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</si>
  <si>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</si>
  <si>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SAN PABLO-SANTA JUSTA</t>
  </si>
  <si>
    <t>BELLAVISTA-LA PALMERA</t>
  </si>
  <si>
    <t>LOS REMEDIOS</t>
  </si>
  <si>
    <t>85-89</t>
  </si>
  <si>
    <t>90 y más años</t>
  </si>
  <si>
    <t xml:space="preserve"> </t>
  </si>
  <si>
    <t xml:space="preserve"> NORTE</t>
  </si>
  <si>
    <t>2.2.1.1. PORCENTAJES DE POBLACIÓN POR GRUPOS DE EDADES EN LOS DISTRITOS SOBRE EL TOTAL DE POBLACIÓN DEL GRUPO DE EDAD.  A 01/01/2023.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</si>
</sst>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_-* #,##0\ _P_t_s_-;\-* #,##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2" fontId="1" fillId="0" borderId="14" xfId="53" applyNumberFormat="1" applyFont="1" applyFill="1" applyBorder="1" applyAlignment="1">
      <alignment horizontal="right" wrapText="1"/>
      <protection/>
    </xf>
    <xf numFmtId="3" fontId="1" fillId="0" borderId="1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16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PageLayoutView="0" workbookViewId="0" topLeftCell="C1">
      <selection activeCell="N36" sqref="N36"/>
    </sheetView>
  </sheetViews>
  <sheetFormatPr defaultColWidth="11.421875" defaultRowHeight="12.75"/>
  <cols>
    <col min="1" max="1" width="13.7109375" style="0" customWidth="1"/>
    <col min="2" max="2" width="9.57421875" style="0" customWidth="1"/>
    <col min="3" max="3" width="7.140625" style="0" customWidth="1"/>
    <col min="4" max="4" width="8.57421875" style="0" customWidth="1"/>
    <col min="6" max="6" width="9.421875" style="0" customWidth="1"/>
    <col min="7" max="7" width="8.28125" style="0" customWidth="1"/>
    <col min="8" max="8" width="8.8515625" style="0" customWidth="1"/>
    <col min="9" max="9" width="8.7109375" style="0" customWidth="1"/>
    <col min="10" max="10" width="7.7109375" style="0" customWidth="1"/>
    <col min="11" max="12" width="9.7109375" style="0" customWidth="1"/>
    <col min="13" max="13" width="7.8515625" style="0" customWidth="1"/>
    <col min="14" max="14" width="9.28125" style="0" customWidth="1"/>
    <col min="15" max="15" width="8.140625" style="0" customWidth="1"/>
    <col min="16" max="16" width="12.7109375" style="0" customWidth="1"/>
    <col min="17" max="17" width="12.00390625" style="0" customWidth="1"/>
    <col min="18" max="18" width="8.8515625" style="0" customWidth="1"/>
    <col min="19" max="19" width="7.7109375" style="0" customWidth="1"/>
    <col min="20" max="20" width="9.57421875" style="0" customWidth="1"/>
    <col min="21" max="21" width="9.140625" style="0" customWidth="1"/>
    <col min="22" max="22" width="9.28125" style="0" customWidth="1"/>
    <col min="23" max="23" width="8.00390625" style="0" customWidth="1"/>
  </cols>
  <sheetData>
    <row r="1" s="1" customFormat="1" ht="15.75">
      <c r="A1" s="5" t="s">
        <v>35</v>
      </c>
    </row>
    <row r="2" ht="12.75">
      <c r="A2" s="24" t="s">
        <v>33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5" t="s">
        <v>34</v>
      </c>
      <c r="O4" s="35"/>
      <c r="P4" s="35" t="s">
        <v>28</v>
      </c>
      <c r="Q4" s="35"/>
      <c r="R4" s="35" t="s">
        <v>3</v>
      </c>
      <c r="S4" s="35"/>
      <c r="T4" s="35" t="s">
        <v>29</v>
      </c>
      <c r="U4" s="35"/>
      <c r="V4" s="35" t="s">
        <v>30</v>
      </c>
      <c r="W4" s="35"/>
      <c r="X4" s="15" t="s">
        <v>6</v>
      </c>
      <c r="Y4" s="18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2"/>
      <c r="Y6" s="19"/>
    </row>
    <row r="7" spans="1:25" ht="12.75">
      <c r="A7" s="10" t="s">
        <v>26</v>
      </c>
      <c r="B7" s="32">
        <v>1673</v>
      </c>
      <c r="C7" s="3">
        <f>(B7*100)/$X7</f>
        <v>6.298708632958096</v>
      </c>
      <c r="D7" s="32">
        <v>2680</v>
      </c>
      <c r="E7" s="3">
        <f aca="true" t="shared" si="0" ref="E7:E26">(D7*100)/$X7</f>
        <v>10.0899815518994</v>
      </c>
      <c r="F7" s="32">
        <v>1937</v>
      </c>
      <c r="G7" s="3">
        <f aca="true" t="shared" si="1" ref="G7:G26">(F7*100)/$X7</f>
        <v>7.292647114189978</v>
      </c>
      <c r="H7" s="32">
        <v>3662</v>
      </c>
      <c r="I7" s="3">
        <f aca="true" t="shared" si="2" ref="I7:I26">(H7*100)/$X7</f>
        <v>13.787131508602839</v>
      </c>
      <c r="J7" s="32">
        <v>3126</v>
      </c>
      <c r="K7" s="3">
        <f aca="true" t="shared" si="3" ref="K7:K26">(J7*100)/$X7</f>
        <v>11.769135198222958</v>
      </c>
      <c r="L7" s="32">
        <v>1459</v>
      </c>
      <c r="M7" s="3">
        <f aca="true" t="shared" si="4" ref="M7:M26">(L7*100)/$X7</f>
        <v>5.49301607620195</v>
      </c>
      <c r="N7" s="32">
        <v>2560</v>
      </c>
      <c r="O7" s="3">
        <f>(N7*100)/$X7</f>
        <v>9.638191333157637</v>
      </c>
      <c r="P7" s="32">
        <v>2012</v>
      </c>
      <c r="Q7" s="3">
        <f>(P7*100)/$X7</f>
        <v>7.57501600090358</v>
      </c>
      <c r="R7" s="32">
        <v>4440</v>
      </c>
      <c r="S7" s="3">
        <f aca="true" t="shared" si="5" ref="S7:S25">(R7*100)/$X7</f>
        <v>16.716238093445277</v>
      </c>
      <c r="T7" s="32">
        <v>1977</v>
      </c>
      <c r="U7" s="3">
        <f aca="true" t="shared" si="6" ref="U7:U25">(T7*100)/$X7</f>
        <v>7.443243853770566</v>
      </c>
      <c r="V7" s="32">
        <v>1035</v>
      </c>
      <c r="W7" s="3">
        <f aca="true" t="shared" si="7" ref="W7:W25">(V7*100)/$X7</f>
        <v>3.8966906366477168</v>
      </c>
      <c r="X7" s="34">
        <f>SUM(B7,D7,F7,H7,J7,L7,N7,P7,R7,T7,V7)</f>
        <v>26561</v>
      </c>
      <c r="Y7" s="20"/>
    </row>
    <row r="8" spans="1:25" ht="12.75">
      <c r="A8" s="10" t="s">
        <v>8</v>
      </c>
      <c r="B8" s="32">
        <v>2091</v>
      </c>
      <c r="C8" s="3">
        <f aca="true" t="shared" si="8" ref="C8:C25">(B8*100)/$X8</f>
        <v>6.638305977967555</v>
      </c>
      <c r="D8" s="32">
        <v>2977</v>
      </c>
      <c r="E8" s="3">
        <f t="shared" si="0"/>
        <v>9.451093685513825</v>
      </c>
      <c r="F8" s="32">
        <v>2229</v>
      </c>
      <c r="G8" s="3">
        <f t="shared" si="1"/>
        <v>7.07641512428966</v>
      </c>
      <c r="H8" s="32">
        <v>4087</v>
      </c>
      <c r="I8" s="3">
        <f t="shared" si="2"/>
        <v>12.975015079843805</v>
      </c>
      <c r="J8" s="32">
        <v>3243</v>
      </c>
      <c r="K8" s="3">
        <f t="shared" si="3"/>
        <v>10.295564938569479</v>
      </c>
      <c r="L8" s="32">
        <v>1757</v>
      </c>
      <c r="M8" s="3">
        <f t="shared" si="4"/>
        <v>5.577954855709705</v>
      </c>
      <c r="N8" s="32">
        <v>3215</v>
      </c>
      <c r="O8" s="3">
        <f aca="true" t="shared" si="9" ref="O8:O26">(N8*100)/$X8</f>
        <v>10.206673227721515</v>
      </c>
      <c r="P8" s="32">
        <v>2361</v>
      </c>
      <c r="Q8" s="3">
        <f aca="true" t="shared" si="10" ref="Q8:Q24">(P8*100)/$X8</f>
        <v>7.495476046858631</v>
      </c>
      <c r="R8" s="32">
        <v>5647</v>
      </c>
      <c r="S8" s="3">
        <f t="shared" si="5"/>
        <v>17.92755325565891</v>
      </c>
      <c r="T8" s="32">
        <v>2577</v>
      </c>
      <c r="U8" s="3">
        <f t="shared" si="6"/>
        <v>8.181212101971491</v>
      </c>
      <c r="V8" s="32">
        <v>1315</v>
      </c>
      <c r="W8" s="3">
        <f t="shared" si="7"/>
        <v>4.174735705895425</v>
      </c>
      <c r="X8" s="34">
        <f aca="true" t="shared" si="11" ref="X8:X25">SUM(B8,D8,F8,H8,J8,L8,N8,P8,R8,T8,V8)</f>
        <v>31499</v>
      </c>
      <c r="Y8" s="20"/>
    </row>
    <row r="9" spans="1:25" ht="12.75">
      <c r="A9" s="10" t="s">
        <v>9</v>
      </c>
      <c r="B9" s="32">
        <v>2486</v>
      </c>
      <c r="C9" s="3">
        <f t="shared" si="8"/>
        <v>6.8746197666058295</v>
      </c>
      <c r="D9" s="32">
        <v>3398</v>
      </c>
      <c r="E9" s="3">
        <f t="shared" si="0"/>
        <v>9.396604170123334</v>
      </c>
      <c r="F9" s="32">
        <v>2494</v>
      </c>
      <c r="G9" s="3">
        <f t="shared" si="1"/>
        <v>6.896742436812123</v>
      </c>
      <c r="H9" s="32">
        <v>4989</v>
      </c>
      <c r="I9" s="3">
        <f t="shared" si="2"/>
        <v>13.796250207400034</v>
      </c>
      <c r="J9" s="32">
        <v>3713</v>
      </c>
      <c r="K9" s="3">
        <f t="shared" si="3"/>
        <v>10.267684309496156</v>
      </c>
      <c r="L9" s="32">
        <v>2173</v>
      </c>
      <c r="M9" s="3">
        <f t="shared" si="4"/>
        <v>6.00907029478458</v>
      </c>
      <c r="N9" s="32">
        <v>3674</v>
      </c>
      <c r="O9" s="3">
        <f t="shared" si="9"/>
        <v>10.159836292240474</v>
      </c>
      <c r="P9" s="32">
        <v>2785</v>
      </c>
      <c r="Q9" s="3">
        <f t="shared" si="10"/>
        <v>7.701454565566064</v>
      </c>
      <c r="R9" s="32">
        <v>6160</v>
      </c>
      <c r="S9" s="3">
        <f t="shared" si="5"/>
        <v>17.034456058846303</v>
      </c>
      <c r="T9" s="32">
        <v>2893</v>
      </c>
      <c r="U9" s="3">
        <f t="shared" si="6"/>
        <v>8.000110613351032</v>
      </c>
      <c r="V9" s="32">
        <v>1397</v>
      </c>
      <c r="W9" s="3">
        <f t="shared" si="7"/>
        <v>3.8631712847740722</v>
      </c>
      <c r="X9" s="34">
        <f t="shared" si="11"/>
        <v>36162</v>
      </c>
      <c r="Y9" s="20"/>
    </row>
    <row r="10" spans="1:25" ht="12.75">
      <c r="A10" s="12" t="s">
        <v>10</v>
      </c>
      <c r="B10" s="32">
        <v>2615</v>
      </c>
      <c r="C10" s="3">
        <f t="shared" si="8"/>
        <v>6.91689149870391</v>
      </c>
      <c r="D10" s="32">
        <v>3384</v>
      </c>
      <c r="E10" s="3">
        <f t="shared" si="0"/>
        <v>8.950960165053166</v>
      </c>
      <c r="F10" s="32">
        <v>2693</v>
      </c>
      <c r="G10" s="3">
        <f t="shared" si="1"/>
        <v>7.123207956409035</v>
      </c>
      <c r="H10" s="32">
        <v>4974</v>
      </c>
      <c r="I10" s="3">
        <f t="shared" si="2"/>
        <v>13.15664180288843</v>
      </c>
      <c r="J10" s="32">
        <v>4010</v>
      </c>
      <c r="K10" s="3">
        <f t="shared" si="3"/>
        <v>10.606781992276359</v>
      </c>
      <c r="L10" s="32">
        <v>2294</v>
      </c>
      <c r="M10" s="3">
        <f t="shared" si="4"/>
        <v>6.067819922763582</v>
      </c>
      <c r="N10" s="32">
        <v>3869</v>
      </c>
      <c r="O10" s="3">
        <f t="shared" si="9"/>
        <v>10.233825318732476</v>
      </c>
      <c r="P10" s="32">
        <v>2823</v>
      </c>
      <c r="Q10" s="3">
        <f t="shared" si="10"/>
        <v>7.467068719250912</v>
      </c>
      <c r="R10" s="32">
        <v>7207</v>
      </c>
      <c r="S10" s="3">
        <f t="shared" si="5"/>
        <v>19.06311167539544</v>
      </c>
      <c r="T10" s="32">
        <v>2481</v>
      </c>
      <c r="U10" s="3">
        <f t="shared" si="6"/>
        <v>6.562450404697667</v>
      </c>
      <c r="V10" s="32">
        <v>1456</v>
      </c>
      <c r="W10" s="3">
        <f t="shared" si="7"/>
        <v>3.851240543829022</v>
      </c>
      <c r="X10" s="34">
        <f t="shared" si="11"/>
        <v>37806</v>
      </c>
      <c r="Y10" s="20"/>
    </row>
    <row r="11" spans="1:25" ht="12.75">
      <c r="A11" s="12" t="s">
        <v>11</v>
      </c>
      <c r="B11" s="32">
        <v>2873</v>
      </c>
      <c r="C11" s="3">
        <f t="shared" si="8"/>
        <v>7.707785587809196</v>
      </c>
      <c r="D11" s="32">
        <v>3738</v>
      </c>
      <c r="E11" s="3">
        <f t="shared" si="0"/>
        <v>10.028438053334764</v>
      </c>
      <c r="F11" s="32">
        <v>2580</v>
      </c>
      <c r="G11" s="3">
        <f t="shared" si="1"/>
        <v>6.92171486827279</v>
      </c>
      <c r="H11" s="32">
        <v>4794</v>
      </c>
      <c r="I11" s="3">
        <f t="shared" si="2"/>
        <v>12.861512045930139</v>
      </c>
      <c r="J11" s="32">
        <v>4203</v>
      </c>
      <c r="K11" s="3">
        <f t="shared" si="3"/>
        <v>11.275956430756024</v>
      </c>
      <c r="L11" s="32">
        <v>2164</v>
      </c>
      <c r="M11" s="3">
        <f t="shared" si="4"/>
        <v>5.80565541664431</v>
      </c>
      <c r="N11" s="32">
        <v>3767</v>
      </c>
      <c r="O11" s="3">
        <f t="shared" si="9"/>
        <v>10.106240274722326</v>
      </c>
      <c r="P11" s="32">
        <v>2792</v>
      </c>
      <c r="Q11" s="3">
        <f t="shared" si="10"/>
        <v>7.4904759349680745</v>
      </c>
      <c r="R11" s="32">
        <v>6658</v>
      </c>
      <c r="S11" s="3">
        <f t="shared" si="5"/>
        <v>17.862316896496218</v>
      </c>
      <c r="T11" s="32">
        <v>2337</v>
      </c>
      <c r="U11" s="3">
        <f t="shared" si="6"/>
        <v>6.269785909749423</v>
      </c>
      <c r="V11" s="32">
        <v>1368</v>
      </c>
      <c r="W11" s="3">
        <f t="shared" si="7"/>
        <v>3.6701185813167356</v>
      </c>
      <c r="X11" s="34">
        <f t="shared" si="11"/>
        <v>37274</v>
      </c>
      <c r="Y11" s="20"/>
    </row>
    <row r="12" spans="1:25" ht="12.75">
      <c r="A12" s="12" t="s">
        <v>12</v>
      </c>
      <c r="B12" s="32">
        <v>3239</v>
      </c>
      <c r="C12" s="3">
        <f t="shared" si="8"/>
        <v>8.241310874764643</v>
      </c>
      <c r="D12" s="32">
        <v>4653</v>
      </c>
      <c r="E12" s="3">
        <f t="shared" si="0"/>
        <v>11.83909215815989</v>
      </c>
      <c r="F12" s="32">
        <v>2678</v>
      </c>
      <c r="G12" s="3">
        <f t="shared" si="1"/>
        <v>6.813902600376571</v>
      </c>
      <c r="H12" s="32">
        <v>5519</v>
      </c>
      <c r="I12" s="3">
        <f t="shared" si="2"/>
        <v>14.042542364256272</v>
      </c>
      <c r="J12" s="32">
        <v>4382</v>
      </c>
      <c r="K12" s="3">
        <f t="shared" si="3"/>
        <v>11.149559818838735</v>
      </c>
      <c r="L12" s="32">
        <v>2480</v>
      </c>
      <c r="M12" s="3">
        <f t="shared" si="4"/>
        <v>6.310111444710193</v>
      </c>
      <c r="N12" s="32">
        <v>3798</v>
      </c>
      <c r="O12" s="3">
        <f t="shared" si="9"/>
        <v>9.66363034960053</v>
      </c>
      <c r="P12" s="32">
        <v>3328</v>
      </c>
      <c r="Q12" s="3">
        <f t="shared" si="10"/>
        <v>8.467762454836905</v>
      </c>
      <c r="R12" s="32">
        <v>5627</v>
      </c>
      <c r="S12" s="3">
        <f t="shared" si="5"/>
        <v>14.317337540074297</v>
      </c>
      <c r="T12" s="32">
        <v>2287</v>
      </c>
      <c r="U12" s="3">
        <f t="shared" si="6"/>
        <v>5.819042287924279</v>
      </c>
      <c r="V12" s="32">
        <v>1311</v>
      </c>
      <c r="W12" s="3">
        <f t="shared" si="7"/>
        <v>3.3357081064576866</v>
      </c>
      <c r="X12" s="34">
        <f t="shared" si="11"/>
        <v>39302</v>
      </c>
      <c r="Y12" s="20"/>
    </row>
    <row r="13" spans="1:25" ht="12.75">
      <c r="A13" s="12" t="s">
        <v>13</v>
      </c>
      <c r="B13" s="32">
        <v>3493</v>
      </c>
      <c r="C13" s="3">
        <f t="shared" si="8"/>
        <v>8.542639829783072</v>
      </c>
      <c r="D13" s="32">
        <v>4864</v>
      </c>
      <c r="E13" s="3">
        <f t="shared" si="0"/>
        <v>11.895619848859106</v>
      </c>
      <c r="F13" s="32">
        <v>2530</v>
      </c>
      <c r="G13" s="3">
        <f t="shared" si="1"/>
        <v>6.187483186186994</v>
      </c>
      <c r="H13" s="32">
        <v>6230</v>
      </c>
      <c r="I13" s="3">
        <f t="shared" si="2"/>
        <v>15.236371640294456</v>
      </c>
      <c r="J13" s="32">
        <v>4149</v>
      </c>
      <c r="K13" s="3">
        <f t="shared" si="3"/>
        <v>10.146983296241043</v>
      </c>
      <c r="L13" s="32">
        <v>2556</v>
      </c>
      <c r="M13" s="3">
        <f t="shared" si="4"/>
        <v>6.25106996991856</v>
      </c>
      <c r="N13" s="32">
        <v>4170</v>
      </c>
      <c r="O13" s="3">
        <f t="shared" si="9"/>
        <v>10.198341852331923</v>
      </c>
      <c r="P13" s="32">
        <v>3446</v>
      </c>
      <c r="Q13" s="3">
        <f t="shared" si="10"/>
        <v>8.427694489960626</v>
      </c>
      <c r="R13" s="32">
        <v>5970</v>
      </c>
      <c r="S13" s="3">
        <f t="shared" si="5"/>
        <v>14.600503802978796</v>
      </c>
      <c r="T13" s="32">
        <v>2224</v>
      </c>
      <c r="U13" s="3">
        <f t="shared" si="6"/>
        <v>5.439115654577026</v>
      </c>
      <c r="V13" s="32">
        <v>1257</v>
      </c>
      <c r="W13" s="3">
        <f t="shared" si="7"/>
        <v>3.0741764288684</v>
      </c>
      <c r="X13" s="34">
        <f t="shared" si="11"/>
        <v>40889</v>
      </c>
      <c r="Y13" s="20"/>
    </row>
    <row r="14" spans="1:25" ht="12.75">
      <c r="A14" s="12" t="s">
        <v>14</v>
      </c>
      <c r="B14" s="32">
        <v>3695</v>
      </c>
      <c r="C14" s="3">
        <f t="shared" si="8"/>
        <v>8.42549310226884</v>
      </c>
      <c r="D14" s="32">
        <v>5104</v>
      </c>
      <c r="E14" s="3">
        <f t="shared" si="0"/>
        <v>11.638353665488541</v>
      </c>
      <c r="F14" s="32">
        <v>2790</v>
      </c>
      <c r="G14" s="3">
        <f t="shared" si="1"/>
        <v>6.36187435868202</v>
      </c>
      <c r="H14" s="32">
        <v>6019</v>
      </c>
      <c r="I14" s="3">
        <f t="shared" si="2"/>
        <v>13.72477482613157</v>
      </c>
      <c r="J14" s="32">
        <v>4105</v>
      </c>
      <c r="K14" s="3">
        <f t="shared" si="3"/>
        <v>9.360392201573367</v>
      </c>
      <c r="L14" s="32">
        <v>2694</v>
      </c>
      <c r="M14" s="3">
        <f t="shared" si="4"/>
        <v>6.1429711549424235</v>
      </c>
      <c r="N14" s="32">
        <v>5004</v>
      </c>
      <c r="O14" s="3">
        <f t="shared" si="9"/>
        <v>11.410329494926462</v>
      </c>
      <c r="P14" s="32">
        <v>3506</v>
      </c>
      <c r="Q14" s="3">
        <f t="shared" si="10"/>
        <v>7.99452741990651</v>
      </c>
      <c r="R14" s="32">
        <v>7126</v>
      </c>
      <c r="S14" s="3">
        <f t="shared" si="5"/>
        <v>16.24900239425379</v>
      </c>
      <c r="T14" s="32">
        <v>2538</v>
      </c>
      <c r="U14" s="3">
        <f t="shared" si="6"/>
        <v>5.78725344886558</v>
      </c>
      <c r="V14" s="32">
        <v>1274</v>
      </c>
      <c r="W14" s="3">
        <f t="shared" si="7"/>
        <v>2.905027932960894</v>
      </c>
      <c r="X14" s="34">
        <f t="shared" si="11"/>
        <v>43855</v>
      </c>
      <c r="Y14" s="20"/>
    </row>
    <row r="15" spans="1:25" ht="12.75">
      <c r="A15" s="12" t="s">
        <v>15</v>
      </c>
      <c r="B15" s="32">
        <v>4495</v>
      </c>
      <c r="C15" s="3">
        <f t="shared" si="8"/>
        <v>8.547252329340179</v>
      </c>
      <c r="D15" s="32">
        <v>5815</v>
      </c>
      <c r="E15" s="3">
        <f t="shared" si="0"/>
        <v>11.057235215820498</v>
      </c>
      <c r="F15" s="32">
        <v>3467</v>
      </c>
      <c r="G15" s="3">
        <f t="shared" si="1"/>
        <v>6.592508081384294</v>
      </c>
      <c r="H15" s="32">
        <v>7231</v>
      </c>
      <c r="I15" s="3">
        <f t="shared" si="2"/>
        <v>13.74976231222666</v>
      </c>
      <c r="J15" s="32">
        <v>4690</v>
      </c>
      <c r="K15" s="3">
        <f t="shared" si="3"/>
        <v>8.918045255752045</v>
      </c>
      <c r="L15" s="32">
        <v>3235</v>
      </c>
      <c r="M15" s="3">
        <f t="shared" si="4"/>
        <v>6.15135957406351</v>
      </c>
      <c r="N15" s="32">
        <v>5693</v>
      </c>
      <c r="O15" s="3">
        <f t="shared" si="9"/>
        <v>10.82525194903974</v>
      </c>
      <c r="P15" s="32">
        <v>4088</v>
      </c>
      <c r="Q15" s="3">
        <f t="shared" si="10"/>
        <v>7.77334093934208</v>
      </c>
      <c r="R15" s="32">
        <v>8583</v>
      </c>
      <c r="S15" s="3">
        <f t="shared" si="5"/>
        <v>16.32059326868226</v>
      </c>
      <c r="T15" s="32">
        <v>3582</v>
      </c>
      <c r="U15" s="3">
        <f t="shared" si="6"/>
        <v>6.811180832857958</v>
      </c>
      <c r="V15" s="32">
        <v>1711</v>
      </c>
      <c r="W15" s="3">
        <f t="shared" si="7"/>
        <v>3.2534702414907777</v>
      </c>
      <c r="X15" s="34">
        <f t="shared" si="11"/>
        <v>52590</v>
      </c>
      <c r="Y15" s="20"/>
    </row>
    <row r="16" spans="1:25" ht="12.75">
      <c r="A16" s="12" t="s">
        <v>16</v>
      </c>
      <c r="B16" s="32">
        <v>4916</v>
      </c>
      <c r="C16" s="3">
        <f t="shared" si="8"/>
        <v>8.711523807836118</v>
      </c>
      <c r="D16" s="32">
        <v>6127</v>
      </c>
      <c r="E16" s="3">
        <f t="shared" si="0"/>
        <v>10.857507398415764</v>
      </c>
      <c r="F16" s="32">
        <v>3964</v>
      </c>
      <c r="G16" s="3">
        <f t="shared" si="1"/>
        <v>7.02450780599316</v>
      </c>
      <c r="H16" s="32">
        <v>7402</v>
      </c>
      <c r="I16" s="3">
        <f t="shared" si="2"/>
        <v>13.116903829455442</v>
      </c>
      <c r="J16" s="32">
        <v>5091</v>
      </c>
      <c r="K16" s="3">
        <f t="shared" si="3"/>
        <v>9.021637043469015</v>
      </c>
      <c r="L16" s="32">
        <v>3769</v>
      </c>
      <c r="M16" s="3">
        <f t="shared" si="4"/>
        <v>6.6789530577165035</v>
      </c>
      <c r="N16" s="32">
        <v>5596</v>
      </c>
      <c r="O16" s="3">
        <f t="shared" si="9"/>
        <v>9.916535237723947</v>
      </c>
      <c r="P16" s="32">
        <v>4445</v>
      </c>
      <c r="Q16" s="3">
        <f t="shared" si="10"/>
        <v>7.876876185075579</v>
      </c>
      <c r="R16" s="32">
        <v>9213</v>
      </c>
      <c r="S16" s="3">
        <f t="shared" si="5"/>
        <v>16.326132799347874</v>
      </c>
      <c r="T16" s="32">
        <v>3872</v>
      </c>
      <c r="U16" s="3">
        <f t="shared" si="6"/>
        <v>6.861476847831866</v>
      </c>
      <c r="V16" s="32">
        <v>2036</v>
      </c>
      <c r="W16" s="3">
        <f t="shared" si="7"/>
        <v>3.607945987134731</v>
      </c>
      <c r="X16" s="34">
        <f t="shared" si="11"/>
        <v>56431</v>
      </c>
      <c r="Y16" s="20"/>
    </row>
    <row r="17" spans="1:25" ht="12.75">
      <c r="A17" s="12" t="s">
        <v>17</v>
      </c>
      <c r="B17" s="32">
        <v>4850</v>
      </c>
      <c r="C17" s="3">
        <f t="shared" si="8"/>
        <v>9.090057164277013</v>
      </c>
      <c r="D17" s="32">
        <v>5473</v>
      </c>
      <c r="E17" s="3">
        <f t="shared" si="0"/>
        <v>10.25770780620373</v>
      </c>
      <c r="F17" s="32">
        <v>3746</v>
      </c>
      <c r="G17" s="3">
        <f t="shared" si="1"/>
        <v>7.0208977602848845</v>
      </c>
      <c r="H17" s="32">
        <v>6465</v>
      </c>
      <c r="I17" s="3">
        <f t="shared" si="2"/>
        <v>12.116952488051728</v>
      </c>
      <c r="J17" s="32">
        <v>4826</v>
      </c>
      <c r="K17" s="3">
        <f t="shared" si="3"/>
        <v>9.04507543810327</v>
      </c>
      <c r="L17" s="32">
        <v>3601</v>
      </c>
      <c r="M17" s="3">
        <f t="shared" si="4"/>
        <v>6.74913316465186</v>
      </c>
      <c r="N17" s="32">
        <v>5586</v>
      </c>
      <c r="O17" s="3">
        <f t="shared" si="9"/>
        <v>10.46949676693843</v>
      </c>
      <c r="P17" s="32">
        <v>4334</v>
      </c>
      <c r="Q17" s="3">
        <f t="shared" si="10"/>
        <v>8.122950051541562</v>
      </c>
      <c r="R17" s="32">
        <v>9382</v>
      </c>
      <c r="S17" s="3">
        <f t="shared" si="5"/>
        <v>17.584106456751943</v>
      </c>
      <c r="T17" s="32">
        <v>3248</v>
      </c>
      <c r="U17" s="3">
        <f t="shared" si="6"/>
        <v>6.087526942179739</v>
      </c>
      <c r="V17" s="32">
        <v>1844</v>
      </c>
      <c r="W17" s="3">
        <f t="shared" si="7"/>
        <v>3.4560959610158375</v>
      </c>
      <c r="X17" s="34">
        <f t="shared" si="11"/>
        <v>53355</v>
      </c>
      <c r="Y17" s="20"/>
    </row>
    <row r="18" spans="1:25" ht="12.75">
      <c r="A18" s="12" t="s">
        <v>18</v>
      </c>
      <c r="B18" s="32">
        <v>4648</v>
      </c>
      <c r="C18" s="3">
        <f t="shared" si="8"/>
        <v>8.844236404460174</v>
      </c>
      <c r="D18" s="32">
        <v>5218</v>
      </c>
      <c r="E18" s="3">
        <f t="shared" si="0"/>
        <v>9.928835102941736</v>
      </c>
      <c r="F18" s="32">
        <v>3722</v>
      </c>
      <c r="G18" s="3">
        <f t="shared" si="1"/>
        <v>7.082239220611181</v>
      </c>
      <c r="H18" s="32">
        <v>6173</v>
      </c>
      <c r="I18" s="3">
        <f t="shared" si="2"/>
        <v>11.746013624081897</v>
      </c>
      <c r="J18" s="32">
        <v>5043</v>
      </c>
      <c r="K18" s="3">
        <f t="shared" si="3"/>
        <v>9.595844274460555</v>
      </c>
      <c r="L18" s="32">
        <v>3680</v>
      </c>
      <c r="M18" s="3">
        <f t="shared" si="4"/>
        <v>7.002321421775697</v>
      </c>
      <c r="N18" s="32">
        <v>5864</v>
      </c>
      <c r="O18" s="3">
        <f t="shared" si="9"/>
        <v>11.15804696122084</v>
      </c>
      <c r="P18" s="32">
        <v>4658</v>
      </c>
      <c r="Q18" s="3">
        <f t="shared" si="10"/>
        <v>8.863264451801957</v>
      </c>
      <c r="R18" s="32">
        <v>8461</v>
      </c>
      <c r="S18" s="3">
        <f t="shared" si="5"/>
        <v>16.099630855881568</v>
      </c>
      <c r="T18" s="32">
        <v>3190</v>
      </c>
      <c r="U18" s="3">
        <f t="shared" si="6"/>
        <v>6.06994710202839</v>
      </c>
      <c r="V18" s="32">
        <v>1897</v>
      </c>
      <c r="W18" s="3">
        <f t="shared" si="7"/>
        <v>3.6096205807360047</v>
      </c>
      <c r="X18" s="34">
        <f t="shared" si="11"/>
        <v>52554</v>
      </c>
      <c r="Y18" s="20"/>
    </row>
    <row r="19" spans="1:25" ht="12.75">
      <c r="A19" s="12" t="s">
        <v>19</v>
      </c>
      <c r="B19" s="32">
        <v>3753</v>
      </c>
      <c r="C19" s="3">
        <f t="shared" si="8"/>
        <v>8.408388224223685</v>
      </c>
      <c r="D19" s="32">
        <v>4575</v>
      </c>
      <c r="E19" s="3">
        <f t="shared" si="0"/>
        <v>10.250033606667563</v>
      </c>
      <c r="F19" s="32">
        <v>3245</v>
      </c>
      <c r="G19" s="3">
        <f t="shared" si="1"/>
        <v>7.270242416095353</v>
      </c>
      <c r="H19" s="32">
        <v>5526</v>
      </c>
      <c r="I19" s="3">
        <f t="shared" si="2"/>
        <v>12.380696330151903</v>
      </c>
      <c r="J19" s="32">
        <v>4297</v>
      </c>
      <c r="K19" s="3">
        <f t="shared" si="3"/>
        <v>9.627190034502846</v>
      </c>
      <c r="L19" s="32">
        <v>3140</v>
      </c>
      <c r="M19" s="3">
        <f t="shared" si="4"/>
        <v>7.034995743155442</v>
      </c>
      <c r="N19" s="32">
        <v>5428</v>
      </c>
      <c r="O19" s="3">
        <f t="shared" si="9"/>
        <v>12.161132768741318</v>
      </c>
      <c r="P19" s="32">
        <v>4069</v>
      </c>
      <c r="Q19" s="3">
        <f t="shared" si="10"/>
        <v>9.11636868754761</v>
      </c>
      <c r="R19" s="32">
        <v>6588</v>
      </c>
      <c r="S19" s="3">
        <f t="shared" si="5"/>
        <v>14.76004839360129</v>
      </c>
      <c r="T19" s="32">
        <v>2385</v>
      </c>
      <c r="U19" s="3">
        <f t="shared" si="6"/>
        <v>5.343460142492271</v>
      </c>
      <c r="V19" s="32">
        <v>1628</v>
      </c>
      <c r="W19" s="3">
        <f t="shared" si="7"/>
        <v>3.6474436528207197</v>
      </c>
      <c r="X19" s="34">
        <f t="shared" si="11"/>
        <v>44634</v>
      </c>
      <c r="Y19" s="20"/>
    </row>
    <row r="20" spans="1:25" ht="12.75">
      <c r="A20" s="12" t="s">
        <v>20</v>
      </c>
      <c r="B20" s="32">
        <v>3352</v>
      </c>
      <c r="C20" s="3">
        <f t="shared" si="8"/>
        <v>8.878294265660177</v>
      </c>
      <c r="D20" s="32">
        <v>3802</v>
      </c>
      <c r="E20" s="3">
        <f t="shared" si="0"/>
        <v>10.070189378890213</v>
      </c>
      <c r="F20" s="32">
        <v>3027</v>
      </c>
      <c r="G20" s="3">
        <f t="shared" si="1"/>
        <v>8.017481128327374</v>
      </c>
      <c r="H20" s="32">
        <v>4778</v>
      </c>
      <c r="I20" s="3">
        <f t="shared" si="2"/>
        <v>12.655277446695802</v>
      </c>
      <c r="J20" s="32">
        <v>3683</v>
      </c>
      <c r="K20" s="3">
        <f t="shared" si="3"/>
        <v>9.754999337836049</v>
      </c>
      <c r="L20" s="32">
        <v>2619</v>
      </c>
      <c r="M20" s="3">
        <f t="shared" si="4"/>
        <v>6.9368295589988085</v>
      </c>
      <c r="N20" s="32">
        <v>4819</v>
      </c>
      <c r="O20" s="3">
        <f t="shared" si="9"/>
        <v>12.763872334790094</v>
      </c>
      <c r="P20" s="32">
        <v>3505</v>
      </c>
      <c r="Q20" s="3">
        <f t="shared" si="10"/>
        <v>9.28353860415839</v>
      </c>
      <c r="R20" s="32">
        <v>5036</v>
      </c>
      <c r="S20" s="3">
        <f t="shared" si="5"/>
        <v>13.338630644947688</v>
      </c>
      <c r="T20" s="32">
        <v>1829</v>
      </c>
      <c r="U20" s="3">
        <f t="shared" si="6"/>
        <v>4.844391471328301</v>
      </c>
      <c r="V20" s="32">
        <v>1305</v>
      </c>
      <c r="W20" s="3">
        <f t="shared" si="7"/>
        <v>3.4564958283671037</v>
      </c>
      <c r="X20" s="34">
        <f t="shared" si="11"/>
        <v>37755</v>
      </c>
      <c r="Y20" s="20"/>
    </row>
    <row r="21" spans="1:25" ht="12.75">
      <c r="A21" s="12" t="s">
        <v>21</v>
      </c>
      <c r="B21" s="32">
        <v>2850</v>
      </c>
      <c r="C21" s="3">
        <f t="shared" si="8"/>
        <v>8.570913027787801</v>
      </c>
      <c r="D21" s="32">
        <v>3736</v>
      </c>
      <c r="E21" s="3">
        <f t="shared" si="0"/>
        <v>11.235414411163239</v>
      </c>
      <c r="F21" s="32">
        <v>3116</v>
      </c>
      <c r="G21" s="3">
        <f t="shared" si="1"/>
        <v>9.37086491038133</v>
      </c>
      <c r="H21" s="32">
        <v>4022</v>
      </c>
      <c r="I21" s="3">
        <f t="shared" si="2"/>
        <v>12.095513051846506</v>
      </c>
      <c r="J21" s="32">
        <v>3259</v>
      </c>
      <c r="K21" s="3">
        <f t="shared" si="3"/>
        <v>9.800914230722965</v>
      </c>
      <c r="L21" s="32">
        <v>2668</v>
      </c>
      <c r="M21" s="3">
        <f t="shared" si="4"/>
        <v>8.023577529171178</v>
      </c>
      <c r="N21" s="32">
        <v>3217</v>
      </c>
      <c r="O21" s="3">
        <f t="shared" si="9"/>
        <v>9.674606038734511</v>
      </c>
      <c r="P21" s="32">
        <v>3536</v>
      </c>
      <c r="Q21" s="3">
        <f t="shared" si="10"/>
        <v>10.633946830265849</v>
      </c>
      <c r="R21" s="32">
        <v>4153</v>
      </c>
      <c r="S21" s="3">
        <f t="shared" si="5"/>
        <v>12.489474317334295</v>
      </c>
      <c r="T21" s="32">
        <v>1479</v>
      </c>
      <c r="U21" s="3">
        <f t="shared" si="6"/>
        <v>4.447852760736196</v>
      </c>
      <c r="V21" s="32">
        <v>1216</v>
      </c>
      <c r="W21" s="3">
        <f t="shared" si="7"/>
        <v>3.656922891856129</v>
      </c>
      <c r="X21" s="34">
        <f t="shared" si="11"/>
        <v>33252</v>
      </c>
      <c r="Y21" s="20"/>
    </row>
    <row r="22" spans="1:25" ht="12.75">
      <c r="A22" s="12" t="s">
        <v>22</v>
      </c>
      <c r="B22" s="32">
        <v>2431</v>
      </c>
      <c r="C22" s="3">
        <f t="shared" si="8"/>
        <v>8.14459930313589</v>
      </c>
      <c r="D22" s="32">
        <v>3941</v>
      </c>
      <c r="E22" s="3">
        <f t="shared" si="0"/>
        <v>13.203564727954971</v>
      </c>
      <c r="F22" s="32">
        <v>2874</v>
      </c>
      <c r="G22" s="3">
        <f t="shared" si="1"/>
        <v>9.628785848298044</v>
      </c>
      <c r="H22" s="32">
        <v>3428</v>
      </c>
      <c r="I22" s="3">
        <f t="shared" si="2"/>
        <v>11.484856606807826</v>
      </c>
      <c r="J22" s="32">
        <v>3053</v>
      </c>
      <c r="K22" s="3">
        <f t="shared" si="3"/>
        <v>10.228491021173948</v>
      </c>
      <c r="L22" s="32">
        <v>2774</v>
      </c>
      <c r="M22" s="3">
        <f t="shared" si="4"/>
        <v>9.293755025462342</v>
      </c>
      <c r="N22" s="32">
        <v>2397</v>
      </c>
      <c r="O22" s="3">
        <f t="shared" si="9"/>
        <v>8.03068882337175</v>
      </c>
      <c r="P22" s="32">
        <v>3144</v>
      </c>
      <c r="Q22" s="3">
        <f t="shared" si="10"/>
        <v>10.533369069954436</v>
      </c>
      <c r="R22" s="32">
        <v>3181</v>
      </c>
      <c r="S22" s="3">
        <f t="shared" si="5"/>
        <v>10.657330474403645</v>
      </c>
      <c r="T22" s="32">
        <v>1311</v>
      </c>
      <c r="U22" s="3">
        <f t="shared" si="6"/>
        <v>4.392254087376038</v>
      </c>
      <c r="V22" s="32">
        <v>1314</v>
      </c>
      <c r="W22" s="3">
        <f t="shared" si="7"/>
        <v>4.40230501206111</v>
      </c>
      <c r="X22" s="34">
        <f t="shared" si="11"/>
        <v>29848</v>
      </c>
      <c r="Y22" s="20"/>
    </row>
    <row r="23" spans="1:25" ht="12.75">
      <c r="A23" s="12" t="s">
        <v>23</v>
      </c>
      <c r="B23" s="32">
        <v>1729</v>
      </c>
      <c r="C23" s="3">
        <f t="shared" si="8"/>
        <v>8.881697231211794</v>
      </c>
      <c r="D23" s="32">
        <v>2649</v>
      </c>
      <c r="E23" s="3">
        <f t="shared" si="0"/>
        <v>13.607643704731084</v>
      </c>
      <c r="F23" s="32">
        <v>1913</v>
      </c>
      <c r="G23" s="3">
        <f t="shared" si="1"/>
        <v>9.826886525915652</v>
      </c>
      <c r="H23" s="32">
        <v>2119</v>
      </c>
      <c r="I23" s="3">
        <f t="shared" si="2"/>
        <v>10.885087584116711</v>
      </c>
      <c r="J23" s="32">
        <v>2150</v>
      </c>
      <c r="K23" s="3">
        <f t="shared" si="3"/>
        <v>11.044331432680947</v>
      </c>
      <c r="L23" s="32">
        <v>1878</v>
      </c>
      <c r="M23" s="3">
        <f t="shared" si="4"/>
        <v>9.647095083988289</v>
      </c>
      <c r="N23" s="32">
        <v>1314</v>
      </c>
      <c r="O23" s="3">
        <f t="shared" si="9"/>
        <v>6.749884419787333</v>
      </c>
      <c r="P23" s="32">
        <v>2163</v>
      </c>
      <c r="Q23" s="3">
        <f t="shared" si="10"/>
        <v>11.11111111111111</v>
      </c>
      <c r="R23" s="32">
        <v>1613</v>
      </c>
      <c r="S23" s="3">
        <f t="shared" si="5"/>
        <v>8.285817023681101</v>
      </c>
      <c r="T23" s="32">
        <v>915</v>
      </c>
      <c r="U23" s="3">
        <f t="shared" si="6"/>
        <v>4.7002619818153795</v>
      </c>
      <c r="V23" s="32">
        <v>1024</v>
      </c>
      <c r="W23" s="3">
        <f t="shared" si="7"/>
        <v>5.2601839009606</v>
      </c>
      <c r="X23" s="34">
        <f t="shared" si="11"/>
        <v>19467</v>
      </c>
      <c r="Y23" s="20"/>
    </row>
    <row r="24" spans="1:25" ht="12.75">
      <c r="A24" s="16" t="s">
        <v>31</v>
      </c>
      <c r="B24" s="32">
        <v>1093</v>
      </c>
      <c r="C24" s="3">
        <f t="shared" si="8"/>
        <v>8.773478889067267</v>
      </c>
      <c r="D24" s="32">
        <v>1597</v>
      </c>
      <c r="E24" s="3">
        <f t="shared" si="0"/>
        <v>12.819072082196179</v>
      </c>
      <c r="F24" s="32">
        <v>1265</v>
      </c>
      <c r="G24" s="3">
        <f t="shared" si="1"/>
        <v>10.154117835928721</v>
      </c>
      <c r="H24" s="32">
        <v>1408</v>
      </c>
      <c r="I24" s="3">
        <f t="shared" si="2"/>
        <v>11.301974634772836</v>
      </c>
      <c r="J24" s="32">
        <v>1449</v>
      </c>
      <c r="K24" s="3">
        <f t="shared" si="3"/>
        <v>11.631080430245625</v>
      </c>
      <c r="L24" s="32">
        <v>1174</v>
      </c>
      <c r="M24" s="3">
        <f t="shared" si="4"/>
        <v>9.423663509391556</v>
      </c>
      <c r="N24" s="32">
        <v>828</v>
      </c>
      <c r="O24" s="3">
        <f t="shared" si="9"/>
        <v>6.646331674426071</v>
      </c>
      <c r="P24" s="32">
        <v>1289</v>
      </c>
      <c r="Q24" s="3">
        <f t="shared" si="10"/>
        <v>10.346765130839621</v>
      </c>
      <c r="R24" s="32">
        <v>966</v>
      </c>
      <c r="S24" s="3">
        <f t="shared" si="5"/>
        <v>7.75405362016375</v>
      </c>
      <c r="T24" s="32">
        <v>698</v>
      </c>
      <c r="U24" s="3">
        <f t="shared" si="6"/>
        <v>5.602825493658694</v>
      </c>
      <c r="V24" s="32">
        <v>691</v>
      </c>
      <c r="W24" s="3">
        <f t="shared" si="7"/>
        <v>5.546636699309681</v>
      </c>
      <c r="X24" s="34">
        <f t="shared" si="11"/>
        <v>12458</v>
      </c>
      <c r="Y24" s="20"/>
    </row>
    <row r="25" spans="1:25" ht="15" customHeight="1">
      <c r="A25" s="17" t="s">
        <v>32</v>
      </c>
      <c r="B25" s="32">
        <v>786</v>
      </c>
      <c r="C25" s="3">
        <f t="shared" si="8"/>
        <v>10.428552474459334</v>
      </c>
      <c r="D25" s="32">
        <v>951</v>
      </c>
      <c r="E25" s="3">
        <f t="shared" si="0"/>
        <v>12.61775242138782</v>
      </c>
      <c r="F25" s="32">
        <v>814</v>
      </c>
      <c r="G25" s="3">
        <f t="shared" si="1"/>
        <v>10.800053071513865</v>
      </c>
      <c r="H25" s="32">
        <v>767</v>
      </c>
      <c r="I25" s="3">
        <f t="shared" si="2"/>
        <v>10.176462783600902</v>
      </c>
      <c r="J25" s="32">
        <v>802</v>
      </c>
      <c r="K25" s="3">
        <f t="shared" si="3"/>
        <v>10.640838529919066</v>
      </c>
      <c r="L25" s="32">
        <v>811</v>
      </c>
      <c r="M25" s="3">
        <f t="shared" si="4"/>
        <v>10.760249436115165</v>
      </c>
      <c r="N25" s="32">
        <v>436</v>
      </c>
      <c r="O25" s="3">
        <f t="shared" si="9"/>
        <v>5.784795011277697</v>
      </c>
      <c r="P25" s="32">
        <v>784</v>
      </c>
      <c r="Q25" s="3">
        <v>10.10719754977029</v>
      </c>
      <c r="R25" s="32">
        <v>479</v>
      </c>
      <c r="S25" s="3">
        <f t="shared" si="5"/>
        <v>6.355313785325726</v>
      </c>
      <c r="T25" s="32">
        <v>461</v>
      </c>
      <c r="U25" s="3">
        <f t="shared" si="6"/>
        <v>6.116491972933528</v>
      </c>
      <c r="V25" s="32">
        <v>446</v>
      </c>
      <c r="W25" s="3">
        <f t="shared" si="7"/>
        <v>5.917473795940029</v>
      </c>
      <c r="X25" s="34">
        <f t="shared" si="11"/>
        <v>7537</v>
      </c>
      <c r="Y25" s="20"/>
    </row>
    <row r="26" spans="1:39" s="13" customFormat="1" ht="12.75">
      <c r="A26" s="33" t="s">
        <v>6</v>
      </c>
      <c r="B26" s="13">
        <f>SUM(B7:B25)</f>
        <v>57068</v>
      </c>
      <c r="C26" s="14">
        <f>(B26*100)/$X26</f>
        <v>8.232200326299102</v>
      </c>
      <c r="D26" s="13">
        <f>SUM(D7:D25)</f>
        <v>74682</v>
      </c>
      <c r="E26" s="14">
        <f t="shared" si="0"/>
        <v>10.773063446566718</v>
      </c>
      <c r="F26" s="13">
        <f>SUM(F7:F25)</f>
        <v>51084</v>
      </c>
      <c r="G26" s="14">
        <f t="shared" si="1"/>
        <v>7.368993507196035</v>
      </c>
      <c r="H26" s="13">
        <f>SUM(H7:H25)</f>
        <v>89593</v>
      </c>
      <c r="I26" s="14">
        <f t="shared" si="2"/>
        <v>12.924012122978121</v>
      </c>
      <c r="J26" s="13">
        <f>SUM(J7:J25)</f>
        <v>69274</v>
      </c>
      <c r="K26" s="14">
        <f t="shared" si="3"/>
        <v>9.992946053901381</v>
      </c>
      <c r="L26" s="13">
        <f>SUM(L7:L25)</f>
        <v>46926</v>
      </c>
      <c r="M26" s="14">
        <f t="shared" si="4"/>
        <v>6.769191710098683</v>
      </c>
      <c r="N26" s="13">
        <f>SUM(N7:N25)</f>
        <v>71235</v>
      </c>
      <c r="O26" s="14">
        <f t="shared" si="9"/>
        <v>10.275825160228438</v>
      </c>
      <c r="P26" s="13">
        <f>SUM(P7:P25)</f>
        <v>59068</v>
      </c>
      <c r="Q26" s="14">
        <f>(P26*100)/$X26</f>
        <v>8.520705279207881</v>
      </c>
      <c r="R26" s="13">
        <f>SUM(R7:R25)</f>
        <v>106490</v>
      </c>
      <c r="S26" s="14">
        <f>(R26*100)/$X26</f>
        <v>15.361446217627941</v>
      </c>
      <c r="T26" s="13">
        <f>SUM(T7:T25)</f>
        <v>42284</v>
      </c>
      <c r="U26" s="14">
        <f>(T26*100)/$X26</f>
        <v>6.099571714397407</v>
      </c>
      <c r="V26" s="13">
        <f>SUM(V7:V25)</f>
        <v>25525</v>
      </c>
      <c r="W26" s="14">
        <f>(V26*100)/$X26</f>
        <v>3.682044461498293</v>
      </c>
      <c r="X26" s="30">
        <f>SUM(X7:X25)</f>
        <v>693229</v>
      </c>
      <c r="Y26" s="31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25" s="4" customFormat="1" ht="12.75">
      <c r="A27" s="26"/>
      <c r="C27" s="27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  <c r="O27" s="27"/>
      <c r="P27" s="28"/>
      <c r="Q27" s="27"/>
      <c r="R27" s="26"/>
      <c r="S27" s="27"/>
      <c r="T27" s="26"/>
      <c r="U27" s="27"/>
      <c r="V27" s="26"/>
      <c r="W27" s="27"/>
      <c r="X27" s="29"/>
      <c r="Y27" s="21"/>
    </row>
    <row r="28" ht="12.75">
      <c r="X28" s="23"/>
    </row>
    <row r="29" s="1" customFormat="1" ht="12.75">
      <c r="A29" s="25" t="s">
        <v>24</v>
      </c>
    </row>
    <row r="30" ht="12.75">
      <c r="I30" s="1"/>
    </row>
    <row r="31" ht="12.75">
      <c r="I31" s="1"/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  <ignoredErrors>
    <ignoredError sqref="E26 G26 I26 W26 Q26 M26 K26 S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2023-08-21T08:47:27Z</dcterms:modified>
  <cp:category/>
  <cp:version/>
  <cp:contentType/>
  <cp:contentStatus/>
</cp:coreProperties>
</file>