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<sst xmlns="http://schemas.openxmlformats.org/spreadsheetml/2006/main" count="48" uniqueCount="15">
  <si>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</si>
  <si>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</si>
  <si>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</si>
  <si>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</si>
  <si>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</si>
  <si>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</si>
  <si>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</si>
  <si>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</si>
  <si>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</si>
  <si>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</si>
  <si>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</si>
  <si>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>FUENTE: MERCASEVILLA.</t>
  </si>
  <si>
    <t>Euros</t>
  </si>
  <si>
    <t>Nota: El número de días de actividad laboral es de: 251 en 2010, 251 en 2011, 238 en 2012, 251 en 2013, 251 en 2014, 249 en 2015 , 250 en 2016 , 250 en 2017, 250 en 2018, 249 en 2019, 252 en 2020, 252 en 2021 y 255 en 2022.</t>
  </si>
  <si>
    <t>11.2.5.4. MERCADO DE PESCADO Y MARISCO. COMERCIALIZACIONES EFECTUADAS Y VALOR ESTIMADO DE LAS MISMAS. 2010-2022.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</si>
</sst>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  <numFmt numFmtId="191" formatCode="#,##0.00\ &quot;€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 quotePrefix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53" applyNumberFormat="1" applyFont="1" applyFill="1" applyBorder="1">
      <alignment/>
      <protection/>
    </xf>
    <xf numFmtId="3" fontId="0" fillId="0" borderId="12" xfId="53" applyNumberFormat="1" applyFont="1" applyFill="1" applyBorder="1">
      <alignment/>
      <protection/>
    </xf>
    <xf numFmtId="3" fontId="1" fillId="0" borderId="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53" applyBorder="1">
      <alignment/>
      <protection/>
    </xf>
    <xf numFmtId="3" fontId="0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0" fillId="33" borderId="12" xfId="53" applyNumberFormat="1" applyFont="1" applyFill="1" applyBorder="1">
      <alignment/>
      <protection/>
    </xf>
    <xf numFmtId="3" fontId="0" fillId="33" borderId="15" xfId="53" applyNumberFormat="1" applyFont="1" applyFill="1" applyBorder="1">
      <alignment/>
      <protection/>
    </xf>
    <xf numFmtId="0" fontId="0" fillId="0" borderId="0" xfId="53">
      <alignment/>
      <protection/>
    </xf>
    <xf numFmtId="3" fontId="0" fillId="0" borderId="0" xfId="53" applyNumberFormat="1" applyFont="1" applyFill="1">
      <alignment/>
      <protection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4">
      <selection activeCell="A3" sqref="A3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23" width="11.421875" style="1" customWidth="1"/>
    <col min="24" max="25" width="12.140625" style="1" customWidth="1"/>
    <col min="26" max="16384" width="11.421875" style="1" customWidth="1"/>
  </cols>
  <sheetData>
    <row r="1" ht="15">
      <c r="A1" s="30" t="s">
        <v>14</v>
      </c>
    </row>
    <row r="2" ht="15">
      <c r="A2" s="31"/>
    </row>
    <row r="4" spans="1:27" ht="12.75">
      <c r="A4" s="29"/>
      <c r="B4" s="38">
        <v>2010</v>
      </c>
      <c r="C4" s="38"/>
      <c r="D4" s="38">
        <v>2011</v>
      </c>
      <c r="E4" s="38"/>
      <c r="F4" s="38">
        <v>2012</v>
      </c>
      <c r="G4" s="38"/>
      <c r="H4" s="38">
        <v>2013</v>
      </c>
      <c r="I4" s="38"/>
      <c r="J4" s="38">
        <v>2014</v>
      </c>
      <c r="K4" s="38"/>
      <c r="L4" s="38">
        <v>2015</v>
      </c>
      <c r="M4" s="38"/>
      <c r="N4" s="36">
        <v>2016</v>
      </c>
      <c r="O4" s="36"/>
      <c r="P4" s="36">
        <v>2017</v>
      </c>
      <c r="Q4" s="36"/>
      <c r="R4" s="36">
        <v>2018</v>
      </c>
      <c r="S4" s="36"/>
      <c r="T4" s="36">
        <v>2019</v>
      </c>
      <c r="U4" s="36"/>
      <c r="V4" s="36">
        <v>2020</v>
      </c>
      <c r="W4" s="36"/>
      <c r="X4" s="36">
        <v>2021</v>
      </c>
      <c r="Y4" s="36"/>
      <c r="Z4" s="36">
        <v>2022</v>
      </c>
      <c r="AA4" s="37"/>
    </row>
    <row r="5" spans="1:27" ht="12.75">
      <c r="A5" s="7" t="s">
        <v>8</v>
      </c>
      <c r="B5" s="6" t="s">
        <v>0</v>
      </c>
      <c r="C5" s="8" t="s">
        <v>4</v>
      </c>
      <c r="D5" s="6" t="s">
        <v>0</v>
      </c>
      <c r="E5" s="8" t="s">
        <v>4</v>
      </c>
      <c r="F5" s="6" t="s">
        <v>0</v>
      </c>
      <c r="G5" s="8" t="s">
        <v>4</v>
      </c>
      <c r="H5" s="6" t="s">
        <v>0</v>
      </c>
      <c r="I5" s="8" t="s">
        <v>4</v>
      </c>
      <c r="J5" s="6" t="s">
        <v>0</v>
      </c>
      <c r="K5" s="8" t="s">
        <v>4</v>
      </c>
      <c r="L5" s="15" t="s">
        <v>0</v>
      </c>
      <c r="M5" s="15" t="s">
        <v>12</v>
      </c>
      <c r="N5" s="20" t="s">
        <v>0</v>
      </c>
      <c r="O5" s="20" t="s">
        <v>12</v>
      </c>
      <c r="P5" s="20" t="s">
        <v>0</v>
      </c>
      <c r="Q5" s="20" t="s">
        <v>12</v>
      </c>
      <c r="R5" s="20" t="s">
        <v>0</v>
      </c>
      <c r="S5" s="20" t="s">
        <v>12</v>
      </c>
      <c r="T5" s="20" t="s">
        <v>0</v>
      </c>
      <c r="U5" s="20" t="s">
        <v>12</v>
      </c>
      <c r="V5" s="20" t="s">
        <v>0</v>
      </c>
      <c r="W5" s="20" t="s">
        <v>12</v>
      </c>
      <c r="X5" s="6" t="s">
        <v>0</v>
      </c>
      <c r="Y5" s="6" t="s">
        <v>12</v>
      </c>
      <c r="Z5" s="6" t="s">
        <v>0</v>
      </c>
      <c r="AA5" s="28" t="s">
        <v>12</v>
      </c>
    </row>
    <row r="6" spans="1:27" ht="12.75">
      <c r="A6" s="9"/>
      <c r="B6" s="3"/>
      <c r="C6" s="10"/>
      <c r="D6" s="3"/>
      <c r="E6" s="10"/>
      <c r="F6" s="3"/>
      <c r="G6" s="10"/>
      <c r="H6" s="3"/>
      <c r="I6" s="10"/>
      <c r="J6" s="3"/>
      <c r="K6" s="10"/>
      <c r="L6" s="4"/>
      <c r="M6" s="4"/>
      <c r="N6" s="4"/>
      <c r="O6" s="4"/>
      <c r="P6" s="4"/>
      <c r="Q6" s="4"/>
      <c r="R6" s="4"/>
      <c r="S6" s="4"/>
      <c r="T6" s="4"/>
      <c r="U6" s="4"/>
      <c r="V6" s="24"/>
      <c r="W6" s="24"/>
      <c r="X6" s="4"/>
      <c r="Y6" s="4"/>
      <c r="Z6" s="4"/>
      <c r="AA6" s="26"/>
    </row>
    <row r="7" spans="1:27" ht="12.75">
      <c r="A7" s="11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4">
        <v>67058018</v>
      </c>
      <c r="L7" s="16">
        <v>17488611</v>
      </c>
      <c r="M7" s="16">
        <v>64497220</v>
      </c>
      <c r="N7" s="4">
        <v>17055613</v>
      </c>
      <c r="O7" s="4">
        <v>65975332</v>
      </c>
      <c r="P7" s="4">
        <v>16795963</v>
      </c>
      <c r="Q7" s="4">
        <v>67201937</v>
      </c>
      <c r="R7" s="4">
        <v>19116294</v>
      </c>
      <c r="S7" s="4">
        <v>80970037</v>
      </c>
      <c r="T7" s="4">
        <v>26910753</v>
      </c>
      <c r="U7" s="4">
        <v>118576365</v>
      </c>
      <c r="V7" s="21">
        <v>26608170</v>
      </c>
      <c r="W7" s="21">
        <v>128804875</v>
      </c>
      <c r="X7" s="4">
        <v>26715217</v>
      </c>
      <c r="Y7" s="4">
        <v>130989816</v>
      </c>
      <c r="Z7" s="4">
        <v>23838769.3</v>
      </c>
      <c r="AA7" s="26">
        <v>118547739.09000029</v>
      </c>
    </row>
    <row r="8" spans="1:27" ht="12.75">
      <c r="A8" s="12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5">
        <f>K7/251</f>
        <v>267163.41832669324</v>
      </c>
      <c r="L8" s="4">
        <f>L7/249</f>
        <v>70235.38554216867</v>
      </c>
      <c r="M8" s="4">
        <f>M7/249</f>
        <v>259024.9799196787</v>
      </c>
      <c r="N8" s="4">
        <f aca="true" t="shared" si="0" ref="N8:U8">N7/250</f>
        <v>68222.452</v>
      </c>
      <c r="O8" s="4">
        <f t="shared" si="0"/>
        <v>263901.328</v>
      </c>
      <c r="P8" s="4">
        <f t="shared" si="0"/>
        <v>67183.852</v>
      </c>
      <c r="Q8" s="4">
        <f t="shared" si="0"/>
        <v>268807.748</v>
      </c>
      <c r="R8" s="4">
        <f t="shared" si="0"/>
        <v>76465.176</v>
      </c>
      <c r="S8" s="4">
        <f t="shared" si="0"/>
        <v>323880.148</v>
      </c>
      <c r="T8" s="4">
        <f t="shared" si="0"/>
        <v>107643.012</v>
      </c>
      <c r="U8" s="4">
        <f t="shared" si="0"/>
        <v>474305.46</v>
      </c>
      <c r="V8" s="21">
        <v>105587.97619047618</v>
      </c>
      <c r="W8" s="21">
        <v>511130.45634920633</v>
      </c>
      <c r="X8" s="4">
        <f>X7/252</f>
        <v>106012.76587301587</v>
      </c>
      <c r="Y8" s="4">
        <f>Y7/252</f>
        <v>519800.85714285716</v>
      </c>
      <c r="Z8" s="4">
        <v>94598.29087301588</v>
      </c>
      <c r="AA8" s="26">
        <v>470427.5360714297</v>
      </c>
    </row>
    <row r="9" spans="1:27" ht="12.75">
      <c r="A9" s="12" t="s">
        <v>2</v>
      </c>
      <c r="B9" s="5">
        <f aca="true" t="shared" si="1" ref="B9:K9">B7/12</f>
        <v>1127728.1666666667</v>
      </c>
      <c r="C9" s="5">
        <f t="shared" si="1"/>
        <v>3610198.1666666665</v>
      </c>
      <c r="D9" s="5">
        <f t="shared" si="1"/>
        <v>1100537.6666666667</v>
      </c>
      <c r="E9" s="5">
        <f t="shared" si="1"/>
        <v>3618503.0833333335</v>
      </c>
      <c r="F9" s="5">
        <f t="shared" si="1"/>
        <v>1002662.3333333334</v>
      </c>
      <c r="G9" s="5">
        <f t="shared" si="1"/>
        <v>3422069.1666666665</v>
      </c>
      <c r="H9" s="5">
        <f t="shared" si="1"/>
        <v>962373.25</v>
      </c>
      <c r="I9" s="5">
        <f t="shared" si="1"/>
        <v>3560781</v>
      </c>
      <c r="J9" s="5">
        <f t="shared" si="1"/>
        <v>1449638.4166666667</v>
      </c>
      <c r="K9" s="5">
        <f t="shared" si="1"/>
        <v>5588168.166666667</v>
      </c>
      <c r="L9" s="4">
        <f>L7/12</f>
        <v>1457384.25</v>
      </c>
      <c r="M9" s="4">
        <f>M7/12</f>
        <v>5374768.333333333</v>
      </c>
      <c r="N9" s="4">
        <v>1421301</v>
      </c>
      <c r="O9" s="4">
        <f aca="true" t="shared" si="2" ref="O9:U9">O7/12</f>
        <v>5497944.333333333</v>
      </c>
      <c r="P9" s="4">
        <f t="shared" si="2"/>
        <v>1399663.5833333333</v>
      </c>
      <c r="Q9" s="4">
        <f t="shared" si="2"/>
        <v>5600161.416666667</v>
      </c>
      <c r="R9" s="4">
        <f t="shared" si="2"/>
        <v>1593024.5</v>
      </c>
      <c r="S9" s="4">
        <f t="shared" si="2"/>
        <v>6747503.083333333</v>
      </c>
      <c r="T9" s="4">
        <f t="shared" si="2"/>
        <v>2242562.75</v>
      </c>
      <c r="U9" s="4">
        <f t="shared" si="2"/>
        <v>9881363.75</v>
      </c>
      <c r="V9" s="21">
        <v>2217347.5</v>
      </c>
      <c r="W9" s="21">
        <v>10733739.583333334</v>
      </c>
      <c r="X9" s="4">
        <f>X7/12</f>
        <v>2226268.0833333335</v>
      </c>
      <c r="Y9" s="4">
        <f>Y7/12</f>
        <v>10915818</v>
      </c>
      <c r="Z9" s="4">
        <v>1986564.1083333334</v>
      </c>
      <c r="AA9" s="26">
        <v>9878978.257500025</v>
      </c>
    </row>
    <row r="10" spans="1:27" ht="12.75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5"/>
      <c r="W10" s="25"/>
      <c r="X10" s="4"/>
      <c r="Y10" s="4"/>
      <c r="Z10" s="4"/>
      <c r="AA10" s="26"/>
    </row>
    <row r="11" spans="1:27" ht="12.75">
      <c r="A11" s="11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4">
        <v>13747576</v>
      </c>
      <c r="L11" s="16">
        <v>2119034</v>
      </c>
      <c r="M11" s="16">
        <v>8717703</v>
      </c>
      <c r="N11" s="4">
        <v>1816874</v>
      </c>
      <c r="O11" s="4">
        <v>8530539</v>
      </c>
      <c r="P11" s="4">
        <v>2343527</v>
      </c>
      <c r="Q11" s="4">
        <v>10588307</v>
      </c>
      <c r="R11" s="4">
        <v>3063668</v>
      </c>
      <c r="S11" s="4">
        <v>12976642</v>
      </c>
      <c r="T11" s="4">
        <v>4321550</v>
      </c>
      <c r="U11" s="4">
        <v>20502549</v>
      </c>
      <c r="V11" s="21">
        <v>4945355</v>
      </c>
      <c r="W11" s="21">
        <v>27734041</v>
      </c>
      <c r="X11" s="4">
        <v>5137671</v>
      </c>
      <c r="Y11" s="4">
        <v>27408502.23</v>
      </c>
      <c r="Z11" s="4">
        <v>4749808</v>
      </c>
      <c r="AA11" s="26">
        <v>26915505.67000002</v>
      </c>
    </row>
    <row r="12" spans="1:27" ht="12.75">
      <c r="A12" s="12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5">
        <f>K11/251</f>
        <v>54771.21912350597</v>
      </c>
      <c r="L12" s="4">
        <f>L11/249</f>
        <v>8510.17670682731</v>
      </c>
      <c r="M12" s="4">
        <f>M11/249</f>
        <v>35010.85542168675</v>
      </c>
      <c r="N12" s="4">
        <f aca="true" t="shared" si="3" ref="N12:U12">N11/250</f>
        <v>7267.496</v>
      </c>
      <c r="O12" s="4">
        <f t="shared" si="3"/>
        <v>34122.156</v>
      </c>
      <c r="P12" s="4">
        <f t="shared" si="3"/>
        <v>9374.108</v>
      </c>
      <c r="Q12" s="4">
        <f t="shared" si="3"/>
        <v>42353.228</v>
      </c>
      <c r="R12" s="4">
        <f t="shared" si="3"/>
        <v>12254.672</v>
      </c>
      <c r="S12" s="4">
        <f t="shared" si="3"/>
        <v>51906.568</v>
      </c>
      <c r="T12" s="4">
        <f t="shared" si="3"/>
        <v>17286.2</v>
      </c>
      <c r="U12" s="4">
        <f t="shared" si="3"/>
        <v>82010.196</v>
      </c>
      <c r="V12" s="21">
        <v>19624.424603174604</v>
      </c>
      <c r="W12" s="21">
        <v>110055.71825396825</v>
      </c>
      <c r="X12" s="4">
        <f>X11/252</f>
        <v>20387.583333333332</v>
      </c>
      <c r="Y12" s="4">
        <f>Y11/252</f>
        <v>108763.89773809524</v>
      </c>
      <c r="Z12" s="4">
        <v>18848.444444444445</v>
      </c>
      <c r="AA12" s="26">
        <v>106807.56218253977</v>
      </c>
    </row>
    <row r="13" spans="1:27" ht="12.75">
      <c r="A13" s="12" t="s">
        <v>2</v>
      </c>
      <c r="B13" s="5">
        <f aca="true" t="shared" si="4" ref="B13:K13">B11/12</f>
        <v>185978.66666666666</v>
      </c>
      <c r="C13" s="5">
        <f t="shared" si="4"/>
        <v>844703.1666666666</v>
      </c>
      <c r="D13" s="5">
        <f t="shared" si="4"/>
        <v>199939.83333333334</v>
      </c>
      <c r="E13" s="5">
        <f t="shared" si="4"/>
        <v>808087.3333333334</v>
      </c>
      <c r="F13" s="5">
        <f t="shared" si="4"/>
        <v>176551</v>
      </c>
      <c r="G13" s="5">
        <f t="shared" si="4"/>
        <v>626865.0833333334</v>
      </c>
      <c r="H13" s="5">
        <f t="shared" si="4"/>
        <v>158955.33333333334</v>
      </c>
      <c r="I13" s="5">
        <f t="shared" si="4"/>
        <v>834515.5</v>
      </c>
      <c r="J13" s="5">
        <f t="shared" si="4"/>
        <v>265901.25</v>
      </c>
      <c r="K13" s="5">
        <f t="shared" si="4"/>
        <v>1145631.3333333333</v>
      </c>
      <c r="L13" s="4">
        <f aca="true" t="shared" si="5" ref="L13:U13">L11/12</f>
        <v>176586.16666666666</v>
      </c>
      <c r="M13" s="4">
        <f t="shared" si="5"/>
        <v>726475.25</v>
      </c>
      <c r="N13" s="4">
        <f t="shared" si="5"/>
        <v>151406.16666666666</v>
      </c>
      <c r="O13" s="4">
        <f t="shared" si="5"/>
        <v>710878.25</v>
      </c>
      <c r="P13" s="4">
        <f t="shared" si="5"/>
        <v>195293.91666666666</v>
      </c>
      <c r="Q13" s="4">
        <f t="shared" si="5"/>
        <v>882358.9166666666</v>
      </c>
      <c r="R13" s="4">
        <f t="shared" si="5"/>
        <v>255305.66666666666</v>
      </c>
      <c r="S13" s="4">
        <f t="shared" si="5"/>
        <v>1081386.8333333333</v>
      </c>
      <c r="T13" s="4">
        <f t="shared" si="5"/>
        <v>360129.1666666667</v>
      </c>
      <c r="U13" s="4">
        <f t="shared" si="5"/>
        <v>1708545.75</v>
      </c>
      <c r="V13" s="21">
        <v>412112.9166666667</v>
      </c>
      <c r="W13" s="21">
        <v>2311170.0833333335</v>
      </c>
      <c r="X13" s="4">
        <f>X11/12</f>
        <v>428139.25</v>
      </c>
      <c r="Y13" s="4">
        <f>Y11/12</f>
        <v>2284041.8525</v>
      </c>
      <c r="Z13" s="4">
        <v>395817.3333333333</v>
      </c>
      <c r="AA13" s="26">
        <v>2242958.805833335</v>
      </c>
    </row>
    <row r="14" spans="1:27" ht="12.75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5"/>
      <c r="W14" s="25"/>
      <c r="X14" s="4"/>
      <c r="Y14" s="4"/>
      <c r="Z14" s="4"/>
      <c r="AA14" s="26"/>
    </row>
    <row r="15" spans="1:27" ht="12.75">
      <c r="A15" s="11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4">
        <v>9162924</v>
      </c>
      <c r="L15" s="16">
        <v>4538619</v>
      </c>
      <c r="M15" s="16">
        <v>22069752</v>
      </c>
      <c r="N15" s="4">
        <v>4323285</v>
      </c>
      <c r="O15" s="4">
        <v>21938439</v>
      </c>
      <c r="P15" s="4">
        <v>4619240</v>
      </c>
      <c r="Q15" s="4">
        <v>23409634</v>
      </c>
      <c r="R15" s="4">
        <v>5877365</v>
      </c>
      <c r="S15" s="4">
        <v>24894494</v>
      </c>
      <c r="T15" s="4">
        <v>8300567</v>
      </c>
      <c r="U15" s="4">
        <v>691714</v>
      </c>
      <c r="V15" s="21">
        <v>8030803</v>
      </c>
      <c r="W15" s="21">
        <v>42866055</v>
      </c>
      <c r="X15" s="4">
        <v>8259424</v>
      </c>
      <c r="Y15" s="4">
        <v>46352619.61</v>
      </c>
      <c r="Z15" s="4">
        <v>7299804</v>
      </c>
      <c r="AA15" s="26">
        <v>50256645.40999999</v>
      </c>
    </row>
    <row r="16" spans="1:27" ht="12.75">
      <c r="A16" s="12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4">
        <f>K15/251</f>
        <v>36505.67330677291</v>
      </c>
      <c r="L16" s="4">
        <f>L15/249</f>
        <v>18227.385542168675</v>
      </c>
      <c r="M16" s="4">
        <f>M15/249</f>
        <v>88633.5421686747</v>
      </c>
      <c r="N16" s="4">
        <f aca="true" t="shared" si="6" ref="N16:U16">N15/250</f>
        <v>17293.14</v>
      </c>
      <c r="O16" s="4">
        <f t="shared" si="6"/>
        <v>87753.756</v>
      </c>
      <c r="P16" s="4">
        <f t="shared" si="6"/>
        <v>18476.96</v>
      </c>
      <c r="Q16" s="4">
        <f t="shared" si="6"/>
        <v>93638.536</v>
      </c>
      <c r="R16" s="4">
        <f t="shared" si="6"/>
        <v>23509.46</v>
      </c>
      <c r="S16" s="4">
        <f t="shared" si="6"/>
        <v>99577.976</v>
      </c>
      <c r="T16" s="4">
        <f t="shared" si="6"/>
        <v>33202.268</v>
      </c>
      <c r="U16" s="4">
        <f t="shared" si="6"/>
        <v>2766.856</v>
      </c>
      <c r="V16" s="21">
        <v>31868.265873015873</v>
      </c>
      <c r="W16" s="21">
        <v>170103.39285714287</v>
      </c>
      <c r="X16" s="4">
        <f>X15/252</f>
        <v>32775.49206349206</v>
      </c>
      <c r="Y16" s="4">
        <f>Y15/252</f>
        <v>183938.9667063492</v>
      </c>
      <c r="Z16" s="4">
        <v>28967.47619047619</v>
      </c>
      <c r="AA16" s="26">
        <v>199431.13257936505</v>
      </c>
    </row>
    <row r="17" spans="1:27" ht="12.75">
      <c r="A17" s="12" t="s">
        <v>2</v>
      </c>
      <c r="B17" s="4">
        <f>B15/12</f>
        <v>393830.75</v>
      </c>
      <c r="C17" s="4">
        <f aca="true" t="shared" si="7" ref="C17:K17">C15/12</f>
        <v>1444699.6666666667</v>
      </c>
      <c r="D17" s="4">
        <f t="shared" si="7"/>
        <v>349415</v>
      </c>
      <c r="E17" s="4">
        <f t="shared" si="7"/>
        <v>1624884.4166666667</v>
      </c>
      <c r="F17" s="4">
        <f t="shared" si="7"/>
        <v>329115.25</v>
      </c>
      <c r="G17" s="4">
        <f t="shared" si="7"/>
        <v>1461301.4166666667</v>
      </c>
      <c r="H17" s="4">
        <f t="shared" si="7"/>
        <v>310253.0833333333</v>
      </c>
      <c r="I17" s="4">
        <f t="shared" si="7"/>
        <v>1085885.8333333333</v>
      </c>
      <c r="J17" s="4">
        <f t="shared" si="7"/>
        <v>144988.41666666666</v>
      </c>
      <c r="K17" s="4">
        <f t="shared" si="7"/>
        <v>763577</v>
      </c>
      <c r="L17" s="4">
        <f aca="true" t="shared" si="8" ref="L17:U17">L15/12</f>
        <v>378218.25</v>
      </c>
      <c r="M17" s="4">
        <f t="shared" si="8"/>
        <v>1839146</v>
      </c>
      <c r="N17" s="4">
        <f t="shared" si="8"/>
        <v>360273.75</v>
      </c>
      <c r="O17" s="4">
        <f t="shared" si="8"/>
        <v>1828203.25</v>
      </c>
      <c r="P17" s="4">
        <f t="shared" si="8"/>
        <v>384936.6666666667</v>
      </c>
      <c r="Q17" s="4">
        <f t="shared" si="8"/>
        <v>1950802.8333333333</v>
      </c>
      <c r="R17" s="4">
        <f t="shared" si="8"/>
        <v>489780.4166666667</v>
      </c>
      <c r="S17" s="4">
        <f t="shared" si="8"/>
        <v>2074541.1666666667</v>
      </c>
      <c r="T17" s="4">
        <f t="shared" si="8"/>
        <v>691713.9166666666</v>
      </c>
      <c r="U17" s="4">
        <f t="shared" si="8"/>
        <v>57642.833333333336</v>
      </c>
      <c r="V17" s="21">
        <v>669233.5833333334</v>
      </c>
      <c r="W17" s="21">
        <v>3572171.25</v>
      </c>
      <c r="X17" s="4">
        <f>X15/12</f>
        <v>688285.3333333334</v>
      </c>
      <c r="Y17" s="4">
        <f>Y15/12</f>
        <v>3862718.3008333333</v>
      </c>
      <c r="Z17" s="4">
        <v>608317</v>
      </c>
      <c r="AA17" s="26">
        <v>4188053.7841666657</v>
      </c>
    </row>
    <row r="18" spans="1:27" ht="12.75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5"/>
      <c r="W18" s="25"/>
      <c r="X18" s="4"/>
      <c r="Y18" s="4"/>
      <c r="Z18" s="4"/>
      <c r="AA18" s="26"/>
    </row>
    <row r="19" spans="1:27" ht="12.75">
      <c r="A19" s="11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4">
        <v>26750674</v>
      </c>
      <c r="L19" s="16">
        <v>1891853</v>
      </c>
      <c r="M19" s="16">
        <v>14732018</v>
      </c>
      <c r="N19" s="4">
        <v>1802822</v>
      </c>
      <c r="O19" s="4">
        <v>13438431</v>
      </c>
      <c r="P19" s="4">
        <v>1932176</v>
      </c>
      <c r="Q19" s="4">
        <v>13784771</v>
      </c>
      <c r="R19" s="4">
        <v>2376909</v>
      </c>
      <c r="S19" s="4">
        <v>10067768</v>
      </c>
      <c r="T19" s="4">
        <v>3299951</v>
      </c>
      <c r="U19" s="4">
        <v>25168020</v>
      </c>
      <c r="V19" s="21">
        <v>3228185</v>
      </c>
      <c r="W19" s="21">
        <v>28100782</v>
      </c>
      <c r="X19" s="4">
        <v>3080552</v>
      </c>
      <c r="Y19" s="4">
        <v>26178046.3</v>
      </c>
      <c r="Z19" s="4">
        <v>3062973.09</v>
      </c>
      <c r="AA19" s="26">
        <v>22990617.099999964</v>
      </c>
    </row>
    <row r="20" spans="1:27" ht="12.75">
      <c r="A20" s="12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4">
        <f>K19/251</f>
        <v>106576.390438247</v>
      </c>
      <c r="L20" s="4">
        <f>L19/249</f>
        <v>7597.803212851406</v>
      </c>
      <c r="M20" s="4">
        <f>M19/249</f>
        <v>59164.73092369478</v>
      </c>
      <c r="N20" s="4">
        <f aca="true" t="shared" si="9" ref="N20:U20">N19/250</f>
        <v>7211.288</v>
      </c>
      <c r="O20" s="4">
        <f t="shared" si="9"/>
        <v>53753.724</v>
      </c>
      <c r="P20" s="4">
        <f t="shared" si="9"/>
        <v>7728.704</v>
      </c>
      <c r="Q20" s="4">
        <f t="shared" si="9"/>
        <v>55139.084</v>
      </c>
      <c r="R20" s="4">
        <f t="shared" si="9"/>
        <v>9507.636</v>
      </c>
      <c r="S20" s="4">
        <f t="shared" si="9"/>
        <v>40271.072</v>
      </c>
      <c r="T20" s="4">
        <f t="shared" si="9"/>
        <v>13199.804</v>
      </c>
      <c r="U20" s="4">
        <f t="shared" si="9"/>
        <v>100672.08</v>
      </c>
      <c r="V20" s="21">
        <v>12810.257936507936</v>
      </c>
      <c r="W20" s="21">
        <v>111511.03968253969</v>
      </c>
      <c r="X20" s="4">
        <f>X19/252</f>
        <v>12224.412698412698</v>
      </c>
      <c r="Y20" s="4">
        <f>Y19/252</f>
        <v>103881.13611111112</v>
      </c>
      <c r="Z20" s="4">
        <v>12154.655119047618</v>
      </c>
      <c r="AA20" s="26">
        <v>91232.6075396824</v>
      </c>
    </row>
    <row r="21" spans="1:27" ht="12.75">
      <c r="A21" s="12" t="s">
        <v>2</v>
      </c>
      <c r="B21" s="4">
        <f>B19/12</f>
        <v>112503.16666666667</v>
      </c>
      <c r="C21" s="4">
        <f aca="true" t="shared" si="10" ref="C21:K21">C19/12</f>
        <v>747552.3333333334</v>
      </c>
      <c r="D21" s="4">
        <f t="shared" si="10"/>
        <v>112998</v>
      </c>
      <c r="E21" s="4">
        <f t="shared" si="10"/>
        <v>748435</v>
      </c>
      <c r="F21" s="4">
        <f t="shared" si="10"/>
        <v>113539.83333333333</v>
      </c>
      <c r="G21" s="4">
        <f t="shared" si="10"/>
        <v>679998.6666666666</v>
      </c>
      <c r="H21" s="4">
        <f t="shared" si="10"/>
        <v>110541.25</v>
      </c>
      <c r="I21" s="4">
        <f t="shared" si="10"/>
        <v>552706.25</v>
      </c>
      <c r="J21" s="4">
        <f t="shared" si="10"/>
        <v>403713.1666666667</v>
      </c>
      <c r="K21" s="4">
        <f t="shared" si="10"/>
        <v>2229222.8333333335</v>
      </c>
      <c r="L21" s="4">
        <f aca="true" t="shared" si="11" ref="L21:U21">L19/12</f>
        <v>157654.41666666666</v>
      </c>
      <c r="M21" s="4">
        <f t="shared" si="11"/>
        <v>1227668.1666666667</v>
      </c>
      <c r="N21" s="4">
        <f t="shared" si="11"/>
        <v>150235.16666666666</v>
      </c>
      <c r="O21" s="4">
        <f t="shared" si="11"/>
        <v>1119869.25</v>
      </c>
      <c r="P21" s="4">
        <f t="shared" si="11"/>
        <v>161014.66666666666</v>
      </c>
      <c r="Q21" s="4">
        <f t="shared" si="11"/>
        <v>1148730.9166666667</v>
      </c>
      <c r="R21" s="4">
        <f t="shared" si="11"/>
        <v>198075.75</v>
      </c>
      <c r="S21" s="4">
        <f t="shared" si="11"/>
        <v>838980.6666666666</v>
      </c>
      <c r="T21" s="4">
        <f t="shared" si="11"/>
        <v>274995.9166666667</v>
      </c>
      <c r="U21" s="4">
        <f t="shared" si="11"/>
        <v>2097335</v>
      </c>
      <c r="V21" s="21">
        <v>269015.4166666667</v>
      </c>
      <c r="W21" s="21">
        <v>2341731.8333333335</v>
      </c>
      <c r="X21" s="4">
        <f>X19/12</f>
        <v>256712.66666666666</v>
      </c>
      <c r="Y21" s="4">
        <f>Y19/12</f>
        <v>2181503.8583333334</v>
      </c>
      <c r="Z21" s="4">
        <v>255247.75749999998</v>
      </c>
      <c r="AA21" s="26">
        <v>1915884.7583333303</v>
      </c>
    </row>
    <row r="22" spans="1:27" ht="12.75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5"/>
      <c r="W22" s="25"/>
      <c r="X22" s="4"/>
      <c r="Y22" s="4"/>
      <c r="Z22" s="4"/>
      <c r="AA22" s="26"/>
    </row>
    <row r="23" spans="1:27" ht="12.75">
      <c r="A23" s="12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4">
        <v>798761</v>
      </c>
      <c r="L23" s="16">
        <v>1139004</v>
      </c>
      <c r="M23" s="16">
        <v>6301385</v>
      </c>
      <c r="N23" s="4">
        <v>963533</v>
      </c>
      <c r="O23" s="4">
        <v>6043848</v>
      </c>
      <c r="P23" s="4">
        <v>1259738</v>
      </c>
      <c r="Q23" s="4">
        <v>7952241</v>
      </c>
      <c r="R23" s="4">
        <v>741563</v>
      </c>
      <c r="S23" s="4">
        <v>3141005</v>
      </c>
      <c r="T23" s="4">
        <v>1206708</v>
      </c>
      <c r="U23" s="4">
        <v>7110359</v>
      </c>
      <c r="V23" s="21">
        <v>1264695</v>
      </c>
      <c r="W23" s="21">
        <v>8307310</v>
      </c>
      <c r="X23" s="4">
        <v>1365835</v>
      </c>
      <c r="Y23" s="4">
        <v>8351228.42</v>
      </c>
      <c r="Z23" s="4">
        <v>1485553.61</v>
      </c>
      <c r="AA23" s="26">
        <v>19867249.93000005</v>
      </c>
    </row>
    <row r="24" spans="1:27" ht="12.75">
      <c r="A24" s="12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4">
        <f>K23/251</f>
        <v>3182.3147410358565</v>
      </c>
      <c r="L24" s="4">
        <f>L23/249</f>
        <v>4574.313253012048</v>
      </c>
      <c r="M24" s="4">
        <f>M23/249</f>
        <v>25306.767068273093</v>
      </c>
      <c r="N24" s="4">
        <f aca="true" t="shared" si="12" ref="N24:U24">N23/250</f>
        <v>3854.132</v>
      </c>
      <c r="O24" s="4">
        <f t="shared" si="12"/>
        <v>24175.392</v>
      </c>
      <c r="P24" s="4">
        <f t="shared" si="12"/>
        <v>5038.952</v>
      </c>
      <c r="Q24" s="4">
        <f t="shared" si="12"/>
        <v>31808.964</v>
      </c>
      <c r="R24" s="4">
        <f t="shared" si="12"/>
        <v>2966.252</v>
      </c>
      <c r="S24" s="4">
        <f t="shared" si="12"/>
        <v>12564.02</v>
      </c>
      <c r="T24" s="4">
        <f t="shared" si="12"/>
        <v>4826.832</v>
      </c>
      <c r="U24" s="4">
        <f t="shared" si="12"/>
        <v>28441.436</v>
      </c>
      <c r="V24" s="21">
        <v>5018.630952380952</v>
      </c>
      <c r="W24" s="21">
        <v>32965.51587301587</v>
      </c>
      <c r="X24" s="4">
        <f>X23/252</f>
        <v>5419.980158730159</v>
      </c>
      <c r="Y24" s="4">
        <f>Y23/252</f>
        <v>33139.79531746032</v>
      </c>
      <c r="Z24" s="4">
        <v>5895.054007936508</v>
      </c>
      <c r="AA24" s="26">
        <v>78838.29337301607</v>
      </c>
    </row>
    <row r="25" spans="1:27" ht="12.75">
      <c r="A25" s="12" t="s">
        <v>2</v>
      </c>
      <c r="B25" s="4">
        <f>B23/12</f>
        <v>63807</v>
      </c>
      <c r="C25" s="4">
        <f aca="true" t="shared" si="13" ref="C25:K25">C23/12</f>
        <v>148884.25</v>
      </c>
      <c r="D25" s="4">
        <f t="shared" si="13"/>
        <v>38947.416666666664</v>
      </c>
      <c r="E25" s="4">
        <f t="shared" si="13"/>
        <v>166399.33333333334</v>
      </c>
      <c r="F25" s="4">
        <f t="shared" si="13"/>
        <v>42561.75</v>
      </c>
      <c r="G25" s="4">
        <f t="shared" si="13"/>
        <v>184988.58333333334</v>
      </c>
      <c r="H25" s="4">
        <f t="shared" si="13"/>
        <v>39525.666666666664</v>
      </c>
      <c r="I25" s="4">
        <f t="shared" si="13"/>
        <v>145784.66666666666</v>
      </c>
      <c r="J25" s="4">
        <f t="shared" si="13"/>
        <v>20033.75</v>
      </c>
      <c r="K25" s="4">
        <f t="shared" si="13"/>
        <v>66563.41666666667</v>
      </c>
      <c r="L25" s="4">
        <f aca="true" t="shared" si="14" ref="L25:U25">L23/12</f>
        <v>94917</v>
      </c>
      <c r="M25" s="4">
        <f t="shared" si="14"/>
        <v>525115.4166666666</v>
      </c>
      <c r="N25" s="4">
        <f t="shared" si="14"/>
        <v>80294.41666666667</v>
      </c>
      <c r="O25" s="4">
        <f t="shared" si="14"/>
        <v>503654</v>
      </c>
      <c r="P25" s="4">
        <f t="shared" si="14"/>
        <v>104978.16666666667</v>
      </c>
      <c r="Q25" s="4">
        <f t="shared" si="14"/>
        <v>662686.75</v>
      </c>
      <c r="R25" s="4">
        <f t="shared" si="14"/>
        <v>61796.916666666664</v>
      </c>
      <c r="S25" s="4">
        <f t="shared" si="14"/>
        <v>261750.41666666666</v>
      </c>
      <c r="T25" s="4">
        <f t="shared" si="14"/>
        <v>100559</v>
      </c>
      <c r="U25" s="4">
        <f t="shared" si="14"/>
        <v>592529.9166666666</v>
      </c>
      <c r="V25" s="21">
        <v>105391.25</v>
      </c>
      <c r="W25" s="21">
        <v>692275.8333333334</v>
      </c>
      <c r="X25" s="4">
        <f>X23/12</f>
        <v>113819.58333333333</v>
      </c>
      <c r="Y25" s="4">
        <f>Y23/12</f>
        <v>695935.7016666667</v>
      </c>
      <c r="Z25" s="4">
        <v>123796.13416666667</v>
      </c>
      <c r="AA25" s="26">
        <v>1655604.1608333376</v>
      </c>
    </row>
    <row r="26" spans="1:27" ht="12.75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5"/>
      <c r="W26" s="25"/>
      <c r="X26" s="4"/>
      <c r="Y26" s="4"/>
      <c r="Z26" s="4"/>
      <c r="AA26" s="26"/>
    </row>
    <row r="27" spans="1:27" s="18" customFormat="1" ht="12.75">
      <c r="A27" s="9" t="s">
        <v>3</v>
      </c>
      <c r="B27" s="17">
        <f>B7+B11+B15+B19+B23</f>
        <v>22606173</v>
      </c>
      <c r="C27" s="17">
        <f aca="true" t="shared" si="15" ref="C27:K27">C7+C11+C15+C19+C23</f>
        <v>81552451</v>
      </c>
      <c r="D27" s="17">
        <f t="shared" si="15"/>
        <v>21622055</v>
      </c>
      <c r="E27" s="17">
        <f t="shared" si="15"/>
        <v>83595710</v>
      </c>
      <c r="F27" s="17">
        <f t="shared" si="15"/>
        <v>19973162</v>
      </c>
      <c r="G27" s="17">
        <f t="shared" si="15"/>
        <v>76502675</v>
      </c>
      <c r="H27" s="17">
        <f t="shared" si="15"/>
        <v>18979783</v>
      </c>
      <c r="I27" s="17">
        <f t="shared" si="15"/>
        <v>74156079</v>
      </c>
      <c r="J27" s="17">
        <f t="shared" si="15"/>
        <v>27411300</v>
      </c>
      <c r="K27" s="17">
        <f t="shared" si="15"/>
        <v>117517953</v>
      </c>
      <c r="L27" s="17">
        <f aca="true" t="shared" si="16" ref="L27:S27">L7+L11+L15+L19+L23</f>
        <v>27177121</v>
      </c>
      <c r="M27" s="17">
        <f t="shared" si="16"/>
        <v>116318078</v>
      </c>
      <c r="N27" s="17">
        <f t="shared" si="16"/>
        <v>25962127</v>
      </c>
      <c r="O27" s="17">
        <f t="shared" si="16"/>
        <v>115926589</v>
      </c>
      <c r="P27" s="17">
        <f t="shared" si="16"/>
        <v>26950644</v>
      </c>
      <c r="Q27" s="17">
        <f t="shared" si="16"/>
        <v>122936890</v>
      </c>
      <c r="R27" s="17">
        <f t="shared" si="16"/>
        <v>31175799</v>
      </c>
      <c r="S27" s="17">
        <f t="shared" si="16"/>
        <v>132049946</v>
      </c>
      <c r="T27" s="17">
        <f>T7+T11+T15+T19+T23</f>
        <v>44039529</v>
      </c>
      <c r="U27" s="17">
        <f>U7+U11+U15+U19+U23</f>
        <v>172049007</v>
      </c>
      <c r="V27" s="23">
        <v>44077208</v>
      </c>
      <c r="W27" s="23">
        <v>235813063</v>
      </c>
      <c r="X27" s="17">
        <f>X7+X11+X15+X19+X23</f>
        <v>44558699</v>
      </c>
      <c r="Y27" s="17">
        <f>Y7+Y11+Y15+Y19+Y23</f>
        <v>239280212.55999997</v>
      </c>
      <c r="Z27" s="17">
        <v>40436908</v>
      </c>
      <c r="AA27" s="27">
        <v>238577757</v>
      </c>
    </row>
    <row r="28" spans="1:27" ht="12.75">
      <c r="A28" s="12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4">
        <f>K27/251</f>
        <v>468199.015936255</v>
      </c>
      <c r="L28" s="4">
        <f>L27/249</f>
        <v>109145.0642570281</v>
      </c>
      <c r="M28" s="4">
        <f>M27/249</f>
        <v>467140.875502008</v>
      </c>
      <c r="N28" s="4">
        <f aca="true" t="shared" si="17" ref="N28:S28">N27/250</f>
        <v>103848.508</v>
      </c>
      <c r="O28" s="4">
        <f t="shared" si="17"/>
        <v>463706.356</v>
      </c>
      <c r="P28" s="4">
        <f t="shared" si="17"/>
        <v>107802.576</v>
      </c>
      <c r="Q28" s="4">
        <f t="shared" si="17"/>
        <v>491747.56</v>
      </c>
      <c r="R28" s="4">
        <f t="shared" si="17"/>
        <v>124703.196</v>
      </c>
      <c r="S28" s="4">
        <f t="shared" si="17"/>
        <v>528199.784</v>
      </c>
      <c r="T28" s="4">
        <f>T27/250</f>
        <v>176158.116</v>
      </c>
      <c r="U28" s="4">
        <f>U27/250</f>
        <v>688196.028</v>
      </c>
      <c r="V28" s="21">
        <v>174909.55555555556</v>
      </c>
      <c r="W28" s="21">
        <v>935766.123015873</v>
      </c>
      <c r="X28" s="4">
        <f>X27/252</f>
        <v>176820.2341269841</v>
      </c>
      <c r="Y28" s="4">
        <f>Y27/252</f>
        <v>949524.6530158729</v>
      </c>
      <c r="Z28" s="4">
        <v>160463.92063492062</v>
      </c>
      <c r="AA28" s="26">
        <v>946737.130952381</v>
      </c>
    </row>
    <row r="29" spans="1:27" ht="12.75">
      <c r="A29" s="13" t="s">
        <v>2</v>
      </c>
      <c r="B29" s="14">
        <f>B27/12</f>
        <v>1883847.75</v>
      </c>
      <c r="C29" s="14">
        <f aca="true" t="shared" si="18" ref="C29:K29">C27/12</f>
        <v>6796037.583333333</v>
      </c>
      <c r="D29" s="14">
        <f t="shared" si="18"/>
        <v>1801837.9166666667</v>
      </c>
      <c r="E29" s="14">
        <f t="shared" si="18"/>
        <v>6966309.166666667</v>
      </c>
      <c r="F29" s="14">
        <f t="shared" si="18"/>
        <v>1664430.1666666667</v>
      </c>
      <c r="G29" s="14">
        <f t="shared" si="18"/>
        <v>6375222.916666667</v>
      </c>
      <c r="H29" s="14">
        <f t="shared" si="18"/>
        <v>1581648.5833333333</v>
      </c>
      <c r="I29" s="14">
        <f t="shared" si="18"/>
        <v>6179673.25</v>
      </c>
      <c r="J29" s="14">
        <f t="shared" si="18"/>
        <v>2284275</v>
      </c>
      <c r="K29" s="14">
        <f t="shared" si="18"/>
        <v>9793162.75</v>
      </c>
      <c r="L29" s="14">
        <f aca="true" t="shared" si="19" ref="L29:S29">L27/12</f>
        <v>2264760.0833333335</v>
      </c>
      <c r="M29" s="14">
        <f t="shared" si="19"/>
        <v>9693173.166666666</v>
      </c>
      <c r="N29" s="14">
        <f t="shared" si="19"/>
        <v>2163510.5833333335</v>
      </c>
      <c r="O29" s="14">
        <f t="shared" si="19"/>
        <v>9660549.083333334</v>
      </c>
      <c r="P29" s="14">
        <f t="shared" si="19"/>
        <v>2245887</v>
      </c>
      <c r="Q29" s="14">
        <f t="shared" si="19"/>
        <v>10244740.833333334</v>
      </c>
      <c r="R29" s="14">
        <f t="shared" si="19"/>
        <v>2597983.25</v>
      </c>
      <c r="S29" s="14">
        <f t="shared" si="19"/>
        <v>11004162.166666666</v>
      </c>
      <c r="T29" s="14">
        <f>T27/12</f>
        <v>3669960.75</v>
      </c>
      <c r="U29" s="14">
        <f>U27/12</f>
        <v>14337417.25</v>
      </c>
      <c r="V29" s="22">
        <v>3673100.6666666665</v>
      </c>
      <c r="W29" s="22">
        <v>19651088.583333332</v>
      </c>
      <c r="X29" s="14">
        <f>X27/12</f>
        <v>3713224.9166666665</v>
      </c>
      <c r="Y29" s="14">
        <f>Y27/12</f>
        <v>19940017.71333333</v>
      </c>
      <c r="Z29" s="32">
        <v>3369742.3333333335</v>
      </c>
      <c r="AA29" s="33">
        <v>19881479.75</v>
      </c>
    </row>
    <row r="31" spans="1:28" ht="12.75">
      <c r="A31" s="35" t="s">
        <v>13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3" spans="1:5" ht="12.75">
      <c r="A33" s="19" t="s">
        <v>11</v>
      </c>
      <c r="B33" s="2"/>
      <c r="C33" s="2"/>
      <c r="D33" s="2"/>
      <c r="E33" s="2"/>
    </row>
  </sheetData>
  <sheetProtection/>
  <mergeCells count="13">
    <mergeCell ref="B4:C4"/>
    <mergeCell ref="D4:E4"/>
    <mergeCell ref="F4:G4"/>
    <mergeCell ref="L4:M4"/>
    <mergeCell ref="T4:U4"/>
    <mergeCell ref="R4:S4"/>
    <mergeCell ref="P4:Q4"/>
    <mergeCell ref="Z4:AA4"/>
    <mergeCell ref="N4:O4"/>
    <mergeCell ref="H4:I4"/>
    <mergeCell ref="X4:Y4"/>
    <mergeCell ref="J4:K4"/>
    <mergeCell ref="V4:W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Ana Maria Galán Romero</cp:lastModifiedBy>
  <cp:lastPrinted>1999-04-05T16:08:34Z</cp:lastPrinted>
  <dcterms:created xsi:type="dcterms:W3CDTF">2005-01-24T08:07:49Z</dcterms:created>
  <dcterms:modified xsi:type="dcterms:W3CDTF">2023-12-20T09:31:43Z</dcterms:modified>
  <cp:category/>
  <cp:version/>
  <cp:contentType/>
  <cp:contentStatus/>
</cp:coreProperties>
</file>