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8415" windowHeight="9435" tabRatio="877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<sst xmlns="http://schemas.openxmlformats.org/spreadsheetml/2006/main" count="58" uniqueCount="36">
  <si>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CASCO ANTIGUO</t>
  </si>
  <si>
    <t>MACARENA</t>
  </si>
  <si>
    <t>NERVIÓN</t>
  </si>
  <si>
    <t>ESTE</t>
  </si>
  <si>
    <t>SUR</t>
  </si>
  <si>
    <t>TRIANA</t>
  </si>
  <si>
    <t>TOTAL</t>
  </si>
  <si>
    <t>%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</si>
  <si>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</si>
  <si>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</si>
  <si>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</si>
  <si>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</si>
  <si>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</si>
  <si>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</si>
  <si>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</si>
  <si>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</si>
  <si>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</si>
  <si>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</si>
  <si>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</si>
  <si>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</si>
  <si>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</si>
  <si>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</si>
  <si>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</si>
  <si>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</si>
  <si>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FUENTE: Excmo. Ayuntamiento de Sevilla.Servicio de Estadística. Padrón Municipal de Habitantes.</t>
  </si>
  <si>
    <t>Nº Hab.</t>
  </si>
  <si>
    <t>0-4</t>
  </si>
  <si>
    <t>CERRO-AMATE</t>
  </si>
  <si>
    <t>SAN PABLO-SANTA JUSTA</t>
  </si>
  <si>
    <t>BELLAVISTA-LA PALMERA</t>
  </si>
  <si>
    <t>LOS REMEDIOS</t>
  </si>
  <si>
    <t>85-89</t>
  </si>
  <si>
    <t>90 y más años</t>
  </si>
  <si>
    <t xml:space="preserve"> </t>
  </si>
  <si>
    <t xml:space="preserve"> NORTE</t>
  </si>
  <si>
    <t>2.2.1.1. PORCENTAJES DE POBLACIÓN POR GRUPOS DE EDADES EN LOS DISTRITOS SOBRE EL TOTAL DE POBLACIÓN DEL GRUPO DE EDAD.  A 01/01/2020.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</si>
</sst>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_-* #,##0\ _P_t_s_-;\-* #,##0\ _P_t_s_-;_-* &quot;-&quot;??\ _P_t_s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" fontId="0" fillId="0" borderId="0" xfId="53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3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2" fontId="1" fillId="0" borderId="14" xfId="53" applyNumberFormat="1" applyFont="1" applyFill="1" applyBorder="1" applyAlignment="1">
      <alignment horizontal="right" wrapText="1"/>
      <protection/>
    </xf>
    <xf numFmtId="3" fontId="1" fillId="0" borderId="15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2" fontId="1" fillId="0" borderId="0" xfId="53" applyNumberFormat="1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 horizontal="right"/>
    </xf>
    <xf numFmtId="3" fontId="1" fillId="0" borderId="0" xfId="53" applyNumberFormat="1" applyFont="1" applyFill="1" applyBorder="1" applyAlignment="1">
      <alignment horizontal="right" wrapText="1"/>
      <protection/>
    </xf>
    <xf numFmtId="3" fontId="0" fillId="0" borderId="0" xfId="0" applyNumberFormat="1" applyFont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"/>
  <sheetViews>
    <sheetView tabSelected="1" zoomScalePageLayoutView="0" workbookViewId="0" topLeftCell="L1">
      <selection activeCell="Q33" sqref="Q33"/>
    </sheetView>
  </sheetViews>
  <sheetFormatPr defaultColWidth="11.421875" defaultRowHeight="12.75"/>
  <cols>
    <col min="1" max="1" width="15.421875" style="0" customWidth="1"/>
    <col min="7" max="7" width="9.7109375" style="0" customWidth="1"/>
    <col min="14" max="14" width="9.28125" style="0" customWidth="1"/>
    <col min="16" max="16" width="12.7109375" style="0" customWidth="1"/>
    <col min="17" max="17" width="13.140625" style="0" customWidth="1"/>
    <col min="19" max="19" width="7.7109375" style="0" customWidth="1"/>
    <col min="20" max="20" width="12.140625" style="0" customWidth="1"/>
    <col min="21" max="21" width="8.28125" style="0" customWidth="1"/>
    <col min="23" max="23" width="10.28125" style="0" customWidth="1"/>
  </cols>
  <sheetData>
    <row r="1" s="1" customFormat="1" ht="15.75">
      <c r="A1" s="5" t="s">
        <v>35</v>
      </c>
    </row>
    <row r="2" ht="12.75">
      <c r="A2" s="24" t="s">
        <v>33</v>
      </c>
    </row>
    <row r="4" spans="1:25" ht="12.75">
      <c r="A4" s="6"/>
      <c r="B4" s="7" t="s">
        <v>0</v>
      </c>
      <c r="C4" s="8"/>
      <c r="D4" s="7" t="s">
        <v>1</v>
      </c>
      <c r="E4" s="7"/>
      <c r="F4" s="7" t="s">
        <v>2</v>
      </c>
      <c r="G4" s="9"/>
      <c r="H4" s="7" t="s">
        <v>27</v>
      </c>
      <c r="I4" s="7"/>
      <c r="J4" s="7" t="s">
        <v>4</v>
      </c>
      <c r="K4" s="7"/>
      <c r="L4" s="7" t="s">
        <v>5</v>
      </c>
      <c r="M4" s="7"/>
      <c r="N4" s="33" t="s">
        <v>34</v>
      </c>
      <c r="O4" s="33"/>
      <c r="P4" s="33" t="s">
        <v>28</v>
      </c>
      <c r="Q4" s="33"/>
      <c r="R4" s="33" t="s">
        <v>3</v>
      </c>
      <c r="S4" s="33"/>
      <c r="T4" s="33" t="s">
        <v>29</v>
      </c>
      <c r="U4" s="33"/>
      <c r="V4" s="33" t="s">
        <v>30</v>
      </c>
      <c r="W4" s="33"/>
      <c r="X4" s="15" t="s">
        <v>6</v>
      </c>
      <c r="Y4" s="18"/>
    </row>
    <row r="5" spans="1:25" ht="12.75">
      <c r="A5" s="10"/>
      <c r="B5" s="2" t="s">
        <v>25</v>
      </c>
      <c r="C5" s="2" t="s">
        <v>7</v>
      </c>
      <c r="D5" s="2" t="s">
        <v>25</v>
      </c>
      <c r="E5" s="2" t="s">
        <v>7</v>
      </c>
      <c r="F5" s="2" t="s">
        <v>25</v>
      </c>
      <c r="G5" s="2" t="s">
        <v>7</v>
      </c>
      <c r="H5" s="2" t="s">
        <v>25</v>
      </c>
      <c r="I5" s="2" t="s">
        <v>7</v>
      </c>
      <c r="J5" s="2" t="s">
        <v>25</v>
      </c>
      <c r="K5" s="2" t="s">
        <v>7</v>
      </c>
      <c r="L5" s="2" t="s">
        <v>25</v>
      </c>
      <c r="M5" s="2" t="s">
        <v>7</v>
      </c>
      <c r="N5" s="2" t="s">
        <v>25</v>
      </c>
      <c r="O5" s="2" t="s">
        <v>7</v>
      </c>
      <c r="P5" s="2" t="s">
        <v>25</v>
      </c>
      <c r="Q5" s="2" t="s">
        <v>7</v>
      </c>
      <c r="R5" s="2" t="s">
        <v>25</v>
      </c>
      <c r="S5" s="2" t="s">
        <v>7</v>
      </c>
      <c r="T5" s="2" t="s">
        <v>25</v>
      </c>
      <c r="U5" s="2" t="s">
        <v>7</v>
      </c>
      <c r="V5" s="2" t="s">
        <v>25</v>
      </c>
      <c r="W5" s="2" t="s">
        <v>7</v>
      </c>
      <c r="X5" s="11" t="s">
        <v>25</v>
      </c>
      <c r="Y5" s="2"/>
    </row>
    <row r="6" spans="1:25" ht="12.75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1"/>
      <c r="V6" s="1"/>
      <c r="W6" s="1"/>
      <c r="X6" s="22"/>
      <c r="Y6" s="19"/>
    </row>
    <row r="7" spans="1:25" ht="12.75">
      <c r="A7" s="10" t="s">
        <v>26</v>
      </c>
      <c r="B7" s="23">
        <v>2103</v>
      </c>
      <c r="C7" s="3">
        <f>(B7*100)/$X7</f>
        <v>7.0803312908221665</v>
      </c>
      <c r="D7" s="23">
        <v>2830</v>
      </c>
      <c r="E7" s="3">
        <f>(D7*100)/$X7</f>
        <v>9.52797791394519</v>
      </c>
      <c r="F7" s="23">
        <v>2152</v>
      </c>
      <c r="G7" s="3">
        <f aca="true" t="shared" si="0" ref="G7:G26">(F7*100)/$X7</f>
        <v>7.245303346575988</v>
      </c>
      <c r="H7" s="23">
        <v>3876</v>
      </c>
      <c r="I7" s="3">
        <f aca="true" t="shared" si="1" ref="I7:I26">(H7*100)/$X7</f>
        <v>13.049626287792067</v>
      </c>
      <c r="J7" s="23">
        <v>3177</v>
      </c>
      <c r="K7" s="3">
        <f aca="true" t="shared" si="2" ref="K7:K26">(J7*100)/$X7</f>
        <v>10.696249410814087</v>
      </c>
      <c r="L7" s="23">
        <v>1635</v>
      </c>
      <c r="M7" s="3">
        <f aca="true" t="shared" si="3" ref="M7:M26">(L7*100)/$X7</f>
        <v>5.504679819540772</v>
      </c>
      <c r="N7" s="23">
        <v>3059</v>
      </c>
      <c r="O7" s="3">
        <f>(N7*100)/$X7</f>
        <v>10.298969766345701</v>
      </c>
      <c r="P7" s="30">
        <v>2222</v>
      </c>
      <c r="Q7" s="3">
        <f>(P7*100)/$X7</f>
        <v>7.48097771193859</v>
      </c>
      <c r="R7" s="23">
        <v>5097</v>
      </c>
      <c r="S7" s="3">
        <f aca="true" t="shared" si="4" ref="S7:S25">(R7*100)/$X7</f>
        <v>17.16046057504545</v>
      </c>
      <c r="T7" s="23">
        <v>2391</v>
      </c>
      <c r="U7" s="3">
        <f aca="true" t="shared" si="5" ref="U7:U25">(T7*100)/$X7</f>
        <v>8.04996296545687</v>
      </c>
      <c r="V7" s="23">
        <v>1160</v>
      </c>
      <c r="W7" s="3">
        <f aca="true" t="shared" si="6" ref="W7:W25">(V7*100)/$X7</f>
        <v>3.9054609117231163</v>
      </c>
      <c r="X7" s="22">
        <f>SUM(B7,D7,F7,H7,J7,L7,N7,P7,R7,T7,V7)</f>
        <v>29702</v>
      </c>
      <c r="Y7" s="20"/>
    </row>
    <row r="8" spans="1:25" ht="12.75">
      <c r="A8" s="10" t="s">
        <v>8</v>
      </c>
      <c r="B8" s="23">
        <v>2410</v>
      </c>
      <c r="C8" s="3">
        <f aca="true" t="shared" si="7" ref="C8:C26">(B8*100)/$X8</f>
        <v>7.0699366345928185</v>
      </c>
      <c r="D8" s="23">
        <v>3220</v>
      </c>
      <c r="E8" s="3">
        <f aca="true" t="shared" si="8" ref="E8:E26">(D8*100)/$X8</f>
        <v>9.446139403895799</v>
      </c>
      <c r="F8" s="23">
        <v>2442</v>
      </c>
      <c r="G8" s="3">
        <f t="shared" si="0"/>
        <v>7.163811311898615</v>
      </c>
      <c r="H8" s="23">
        <v>4555</v>
      </c>
      <c r="I8" s="3">
        <f t="shared" si="1"/>
        <v>13.362473597747007</v>
      </c>
      <c r="J8" s="23">
        <v>3469</v>
      </c>
      <c r="K8" s="3">
        <f t="shared" si="2"/>
        <v>10.17660173668153</v>
      </c>
      <c r="L8" s="23">
        <v>1964</v>
      </c>
      <c r="M8" s="3">
        <f t="shared" si="3"/>
        <v>5.761558319643276</v>
      </c>
      <c r="N8" s="23">
        <v>3470</v>
      </c>
      <c r="O8" s="3">
        <f aca="true" t="shared" si="9" ref="O8:O26">(N8*100)/$X8</f>
        <v>10.179535320347336</v>
      </c>
      <c r="P8" s="30">
        <v>2595</v>
      </c>
      <c r="Q8" s="3">
        <f aca="true" t="shared" si="10" ref="Q8:Q24">(P8*100)/$X8</f>
        <v>7.6126496127669565</v>
      </c>
      <c r="R8" s="23">
        <v>5728</v>
      </c>
      <c r="S8" s="3">
        <f t="shared" si="4"/>
        <v>16.80356723773762</v>
      </c>
      <c r="T8" s="23">
        <v>2916</v>
      </c>
      <c r="U8" s="3">
        <f t="shared" si="5"/>
        <v>8.55432996949073</v>
      </c>
      <c r="V8" s="23">
        <v>1319</v>
      </c>
      <c r="W8" s="3">
        <f t="shared" si="6"/>
        <v>3.8693968551983104</v>
      </c>
      <c r="X8" s="22">
        <f aca="true" t="shared" si="11" ref="X8:X25">SUM(B8,D8,F8,H8,J8,L8,N8,P8,R8,T8,V8)</f>
        <v>34088</v>
      </c>
      <c r="Y8" s="20"/>
    </row>
    <row r="9" spans="1:25" ht="12.75">
      <c r="A9" s="10" t="s">
        <v>9</v>
      </c>
      <c r="B9" s="23">
        <v>2594</v>
      </c>
      <c r="C9" s="3">
        <f t="shared" si="7"/>
        <v>6.831529325011193</v>
      </c>
      <c r="D9" s="23">
        <v>3421</v>
      </c>
      <c r="E9" s="3">
        <f t="shared" si="8"/>
        <v>9.00950725553712</v>
      </c>
      <c r="F9" s="23">
        <v>2546</v>
      </c>
      <c r="G9" s="3">
        <f t="shared" si="0"/>
        <v>6.705117063021779</v>
      </c>
      <c r="H9" s="23">
        <v>5368</v>
      </c>
      <c r="I9" s="3">
        <f t="shared" si="1"/>
        <v>14.137104632482684</v>
      </c>
      <c r="J9" s="23">
        <v>3975</v>
      </c>
      <c r="K9" s="3">
        <f t="shared" si="2"/>
        <v>10.468515445998262</v>
      </c>
      <c r="L9" s="23">
        <v>2258</v>
      </c>
      <c r="M9" s="3">
        <f t="shared" si="3"/>
        <v>5.946643491085302</v>
      </c>
      <c r="N9" s="23">
        <v>3936</v>
      </c>
      <c r="O9" s="3">
        <f t="shared" si="9"/>
        <v>10.365805483131863</v>
      </c>
      <c r="P9" s="30">
        <v>2871</v>
      </c>
      <c r="Q9" s="3">
        <f t="shared" si="10"/>
        <v>7.561033420241763</v>
      </c>
      <c r="R9" s="23">
        <v>6940</v>
      </c>
      <c r="S9" s="3">
        <f t="shared" si="4"/>
        <v>18.27710621263596</v>
      </c>
      <c r="T9" s="23">
        <v>2638</v>
      </c>
      <c r="U9" s="3">
        <f t="shared" si="5"/>
        <v>6.947407231834822</v>
      </c>
      <c r="V9" s="23">
        <v>1424</v>
      </c>
      <c r="W9" s="3">
        <f t="shared" si="6"/>
        <v>3.7502304390192513</v>
      </c>
      <c r="X9" s="22">
        <f t="shared" si="11"/>
        <v>37971</v>
      </c>
      <c r="Y9" s="20"/>
    </row>
    <row r="10" spans="1:25" ht="12.75">
      <c r="A10" s="12" t="s">
        <v>10</v>
      </c>
      <c r="B10" s="23">
        <v>2466</v>
      </c>
      <c r="C10" s="3">
        <f t="shared" si="7"/>
        <v>6.8884605715243445</v>
      </c>
      <c r="D10" s="23">
        <v>3109</v>
      </c>
      <c r="E10" s="3">
        <f t="shared" si="8"/>
        <v>8.684600128495209</v>
      </c>
      <c r="F10" s="23">
        <v>2516</v>
      </c>
      <c r="G10" s="3">
        <f t="shared" si="0"/>
        <v>7.028129277354116</v>
      </c>
      <c r="H10" s="23">
        <v>4244</v>
      </c>
      <c r="I10" s="3">
        <f t="shared" si="1"/>
        <v>11.85507975083103</v>
      </c>
      <c r="J10" s="23">
        <v>4014</v>
      </c>
      <c r="K10" s="3">
        <f t="shared" si="2"/>
        <v>11.212603704014079</v>
      </c>
      <c r="L10" s="23">
        <v>2104</v>
      </c>
      <c r="M10" s="3">
        <f t="shared" si="3"/>
        <v>5.877259141316797</v>
      </c>
      <c r="N10" s="23">
        <v>3906</v>
      </c>
      <c r="O10" s="3">
        <f t="shared" si="9"/>
        <v>10.91091929942177</v>
      </c>
      <c r="P10" s="30">
        <v>2681</v>
      </c>
      <c r="Q10" s="3">
        <f t="shared" si="10"/>
        <v>7.489036006592363</v>
      </c>
      <c r="R10" s="23">
        <v>7165</v>
      </c>
      <c r="S10" s="3">
        <f t="shared" si="4"/>
        <v>20.014525545406297</v>
      </c>
      <c r="T10" s="23">
        <v>2268</v>
      </c>
      <c r="U10" s="3">
        <f t="shared" si="5"/>
        <v>6.335372496438448</v>
      </c>
      <c r="V10" s="23">
        <v>1326</v>
      </c>
      <c r="W10" s="3">
        <f t="shared" si="6"/>
        <v>3.7040140786055478</v>
      </c>
      <c r="X10" s="22">
        <f t="shared" si="11"/>
        <v>35799</v>
      </c>
      <c r="Y10" s="20"/>
    </row>
    <row r="11" spans="1:25" ht="12.75">
      <c r="A11" s="12" t="s">
        <v>11</v>
      </c>
      <c r="B11" s="23">
        <v>2350</v>
      </c>
      <c r="C11" s="3">
        <f t="shared" si="7"/>
        <v>6.659110229526778</v>
      </c>
      <c r="D11" s="23">
        <v>3594</v>
      </c>
      <c r="E11" s="3">
        <f t="shared" si="8"/>
        <v>10.184188155284783</v>
      </c>
      <c r="F11" s="23">
        <v>2467</v>
      </c>
      <c r="G11" s="3">
        <f t="shared" si="0"/>
        <v>6.990648909039388</v>
      </c>
      <c r="H11" s="23">
        <v>4632</v>
      </c>
      <c r="I11" s="3">
        <f t="shared" si="1"/>
        <v>13.125531311986398</v>
      </c>
      <c r="J11" s="23">
        <v>4060</v>
      </c>
      <c r="K11" s="3">
        <f t="shared" si="2"/>
        <v>11.504675545480307</v>
      </c>
      <c r="L11" s="23">
        <v>2075</v>
      </c>
      <c r="M11" s="3">
        <f t="shared" si="3"/>
        <v>5.879852649475772</v>
      </c>
      <c r="N11" s="23">
        <v>3781</v>
      </c>
      <c r="O11" s="3">
        <f t="shared" si="9"/>
        <v>10.714083309719467</v>
      </c>
      <c r="P11" s="30">
        <v>2922</v>
      </c>
      <c r="Q11" s="3">
        <f t="shared" si="10"/>
        <v>8.279965996032871</v>
      </c>
      <c r="R11" s="23">
        <v>5952</v>
      </c>
      <c r="S11" s="3">
        <f t="shared" si="4"/>
        <v>16.865967696231227</v>
      </c>
      <c r="T11" s="23">
        <v>2167</v>
      </c>
      <c r="U11" s="3">
        <f t="shared" si="5"/>
        <v>6.140549730801927</v>
      </c>
      <c r="V11" s="23">
        <v>1290</v>
      </c>
      <c r="W11" s="3">
        <f t="shared" si="6"/>
        <v>3.6554264664210825</v>
      </c>
      <c r="X11" s="22">
        <f t="shared" si="11"/>
        <v>35290</v>
      </c>
      <c r="Y11" s="20"/>
    </row>
    <row r="12" spans="1:25" ht="12.75">
      <c r="A12" s="12" t="s">
        <v>12</v>
      </c>
      <c r="B12" s="23">
        <v>3059</v>
      </c>
      <c r="C12" s="3">
        <f t="shared" si="7"/>
        <v>7.742735648476258</v>
      </c>
      <c r="D12" s="23">
        <v>4589</v>
      </c>
      <c r="E12" s="3">
        <f t="shared" si="8"/>
        <v>11.615369039181937</v>
      </c>
      <c r="F12" s="23">
        <v>2497</v>
      </c>
      <c r="G12" s="3">
        <f t="shared" si="0"/>
        <v>6.320238938949074</v>
      </c>
      <c r="H12" s="23">
        <v>5840</v>
      </c>
      <c r="I12" s="3">
        <f t="shared" si="1"/>
        <v>14.78181634099423</v>
      </c>
      <c r="J12" s="23">
        <v>4289</v>
      </c>
      <c r="K12" s="3">
        <f t="shared" si="2"/>
        <v>10.856029158651411</v>
      </c>
      <c r="L12" s="23">
        <v>2469</v>
      </c>
      <c r="M12" s="3">
        <f t="shared" si="3"/>
        <v>6.249367216766225</v>
      </c>
      <c r="N12" s="23">
        <v>4159</v>
      </c>
      <c r="O12" s="3">
        <f t="shared" si="9"/>
        <v>10.526981877088184</v>
      </c>
      <c r="P12" s="30">
        <v>3416</v>
      </c>
      <c r="Q12" s="3">
        <f t="shared" si="10"/>
        <v>8.646350106307583</v>
      </c>
      <c r="R12" s="23">
        <v>5796</v>
      </c>
      <c r="S12" s="3">
        <f t="shared" si="4"/>
        <v>14.670446491849752</v>
      </c>
      <c r="T12" s="23">
        <v>2134</v>
      </c>
      <c r="U12" s="3">
        <f t="shared" si="5"/>
        <v>5.401437683507138</v>
      </c>
      <c r="V12" s="23">
        <v>1260</v>
      </c>
      <c r="W12" s="3">
        <f t="shared" si="6"/>
        <v>3.189227498228207</v>
      </c>
      <c r="X12" s="22">
        <f t="shared" si="11"/>
        <v>39508</v>
      </c>
      <c r="Y12" s="20"/>
    </row>
    <row r="13" spans="1:25" ht="12.75">
      <c r="A13" s="12" t="s">
        <v>13</v>
      </c>
      <c r="B13" s="23">
        <v>3572</v>
      </c>
      <c r="C13" s="3">
        <f t="shared" si="7"/>
        <v>8.533613646136939</v>
      </c>
      <c r="D13" s="23">
        <v>4713</v>
      </c>
      <c r="E13" s="3">
        <f t="shared" si="8"/>
        <v>11.25949639256534</v>
      </c>
      <c r="F13" s="23">
        <v>2752</v>
      </c>
      <c r="G13" s="3">
        <f t="shared" si="0"/>
        <v>6.574609393664294</v>
      </c>
      <c r="H13" s="23">
        <v>6218</v>
      </c>
      <c r="I13" s="3">
        <f t="shared" si="1"/>
        <v>14.8549859047255</v>
      </c>
      <c r="J13" s="23">
        <v>4193</v>
      </c>
      <c r="K13" s="3">
        <f t="shared" si="2"/>
        <v>10.01720101294854</v>
      </c>
      <c r="L13" s="23">
        <v>2567</v>
      </c>
      <c r="M13" s="3">
        <f t="shared" si="3"/>
        <v>6.132638922069855</v>
      </c>
      <c r="N13" s="23">
        <v>4722</v>
      </c>
      <c r="O13" s="3">
        <f t="shared" si="9"/>
        <v>11.280997658751016</v>
      </c>
      <c r="P13" s="30">
        <v>3449</v>
      </c>
      <c r="Q13" s="3">
        <f t="shared" si="10"/>
        <v>8.239763008266042</v>
      </c>
      <c r="R13" s="23">
        <v>6278</v>
      </c>
      <c r="S13" s="3">
        <f t="shared" si="4"/>
        <v>14.99832767929667</v>
      </c>
      <c r="T13" s="23">
        <v>2135</v>
      </c>
      <c r="U13" s="3">
        <f t="shared" si="5"/>
        <v>5.100578145157437</v>
      </c>
      <c r="V13" s="23">
        <v>1259</v>
      </c>
      <c r="W13" s="3">
        <f t="shared" si="6"/>
        <v>3.007788236418367</v>
      </c>
      <c r="X13" s="22">
        <f t="shared" si="11"/>
        <v>41858</v>
      </c>
      <c r="Y13" s="20"/>
    </row>
    <row r="14" spans="1:25" ht="12.75">
      <c r="A14" s="12" t="s">
        <v>14</v>
      </c>
      <c r="B14" s="23">
        <v>4429</v>
      </c>
      <c r="C14" s="3">
        <f t="shared" si="7"/>
        <v>8.865092073658927</v>
      </c>
      <c r="D14" s="23">
        <v>5614</v>
      </c>
      <c r="E14" s="3">
        <f t="shared" si="8"/>
        <v>11.236989591673339</v>
      </c>
      <c r="F14" s="23">
        <v>3330</v>
      </c>
      <c r="G14" s="3">
        <f t="shared" si="0"/>
        <v>6.66533226581265</v>
      </c>
      <c r="H14" s="23">
        <v>6679</v>
      </c>
      <c r="I14" s="3">
        <f t="shared" si="1"/>
        <v>13.368694955964772</v>
      </c>
      <c r="J14" s="23">
        <v>4586</v>
      </c>
      <c r="K14" s="3">
        <f t="shared" si="2"/>
        <v>9.179343474779824</v>
      </c>
      <c r="L14" s="23">
        <v>3059</v>
      </c>
      <c r="M14" s="3">
        <f t="shared" si="3"/>
        <v>6.122898318654924</v>
      </c>
      <c r="N14" s="23">
        <v>5699</v>
      </c>
      <c r="O14" s="3">
        <f t="shared" si="9"/>
        <v>11.407125700560448</v>
      </c>
      <c r="P14" s="30">
        <v>3902</v>
      </c>
      <c r="Q14" s="3">
        <f t="shared" si="10"/>
        <v>7.810248198558847</v>
      </c>
      <c r="R14" s="23">
        <v>7981</v>
      </c>
      <c r="S14" s="3">
        <f t="shared" si="4"/>
        <v>15.974779823859087</v>
      </c>
      <c r="T14" s="23">
        <v>3104</v>
      </c>
      <c r="U14" s="3">
        <f t="shared" si="5"/>
        <v>6.21297037630104</v>
      </c>
      <c r="V14" s="23">
        <v>1577</v>
      </c>
      <c r="W14" s="3">
        <f t="shared" si="6"/>
        <v>3.156525220176141</v>
      </c>
      <c r="X14" s="22">
        <f t="shared" si="11"/>
        <v>49960</v>
      </c>
      <c r="Y14" s="20"/>
    </row>
    <row r="15" spans="1:25" ht="12.75">
      <c r="A15" s="12" t="s">
        <v>15</v>
      </c>
      <c r="B15" s="23">
        <v>5159</v>
      </c>
      <c r="C15" s="3">
        <f t="shared" si="7"/>
        <v>8.87234079144238</v>
      </c>
      <c r="D15" s="23">
        <v>6244</v>
      </c>
      <c r="E15" s="3">
        <f t="shared" si="8"/>
        <v>10.738301202125648</v>
      </c>
      <c r="F15" s="23">
        <v>3889</v>
      </c>
      <c r="G15" s="3">
        <f t="shared" si="0"/>
        <v>6.688221232393761</v>
      </c>
      <c r="H15" s="23">
        <v>8046</v>
      </c>
      <c r="I15" s="3">
        <f t="shared" si="1"/>
        <v>13.83734328512219</v>
      </c>
      <c r="J15" s="23">
        <v>5187</v>
      </c>
      <c r="K15" s="3">
        <f t="shared" si="2"/>
        <v>8.92049460849227</v>
      </c>
      <c r="L15" s="23">
        <v>3667</v>
      </c>
      <c r="M15" s="3">
        <f t="shared" si="3"/>
        <v>6.306430254355341</v>
      </c>
      <c r="N15" s="23">
        <v>6167</v>
      </c>
      <c r="O15" s="3">
        <f t="shared" si="9"/>
        <v>10.605878205238447</v>
      </c>
      <c r="P15" s="30">
        <v>4542</v>
      </c>
      <c r="Q15" s="3">
        <f t="shared" si="10"/>
        <v>7.811237037164428</v>
      </c>
      <c r="R15" s="23">
        <v>9063</v>
      </c>
      <c r="S15" s="3">
        <f t="shared" si="4"/>
        <v>15.586358711541438</v>
      </c>
      <c r="T15" s="23">
        <v>4238</v>
      </c>
      <c r="U15" s="3">
        <f t="shared" si="5"/>
        <v>7.288424166337042</v>
      </c>
      <c r="V15" s="23">
        <v>1945</v>
      </c>
      <c r="W15" s="3">
        <f t="shared" si="6"/>
        <v>3.344970505787057</v>
      </c>
      <c r="X15" s="22">
        <f t="shared" si="11"/>
        <v>58147</v>
      </c>
      <c r="Y15" s="20"/>
    </row>
    <row r="16" spans="1:25" ht="12.75">
      <c r="A16" s="12" t="s">
        <v>16</v>
      </c>
      <c r="B16" s="23">
        <v>5103</v>
      </c>
      <c r="C16" s="3">
        <f t="shared" si="7"/>
        <v>9.201060204468005</v>
      </c>
      <c r="D16" s="23">
        <v>5771</v>
      </c>
      <c r="E16" s="3">
        <f t="shared" si="8"/>
        <v>10.405510178323507</v>
      </c>
      <c r="F16" s="23">
        <v>3818</v>
      </c>
      <c r="G16" s="3">
        <f t="shared" si="0"/>
        <v>6.8841167667369865</v>
      </c>
      <c r="H16" s="23">
        <v>6934</v>
      </c>
      <c r="I16" s="3">
        <f t="shared" si="1"/>
        <v>12.502479219631814</v>
      </c>
      <c r="J16" s="23">
        <v>4967</v>
      </c>
      <c r="K16" s="3">
        <f t="shared" si="2"/>
        <v>8.955842844521376</v>
      </c>
      <c r="L16" s="23">
        <v>3748</v>
      </c>
      <c r="M16" s="3">
        <f t="shared" si="3"/>
        <v>6.7579019491173975</v>
      </c>
      <c r="N16" s="23">
        <v>5587</v>
      </c>
      <c r="O16" s="3">
        <f t="shared" si="9"/>
        <v>10.073745514866303</v>
      </c>
      <c r="P16" s="30">
        <v>4505</v>
      </c>
      <c r="Q16" s="3">
        <f t="shared" si="10"/>
        <v>8.122825048232091</v>
      </c>
      <c r="R16" s="23">
        <v>9675</v>
      </c>
      <c r="S16" s="3">
        <f t="shared" si="4"/>
        <v>17.444690863850273</v>
      </c>
      <c r="T16" s="23">
        <v>3450</v>
      </c>
      <c r="U16" s="3">
        <f t="shared" si="5"/>
        <v>6.2205874398225784</v>
      </c>
      <c r="V16" s="23">
        <v>1903</v>
      </c>
      <c r="W16" s="3">
        <f t="shared" si="6"/>
        <v>3.4312399704296714</v>
      </c>
      <c r="X16" s="22">
        <f t="shared" si="11"/>
        <v>55461</v>
      </c>
      <c r="Y16" s="20"/>
    </row>
    <row r="17" spans="1:25" ht="12.75">
      <c r="A17" s="12" t="s">
        <v>17</v>
      </c>
      <c r="B17" s="23">
        <v>4933</v>
      </c>
      <c r="C17" s="3">
        <f t="shared" si="7"/>
        <v>9.057192692554851</v>
      </c>
      <c r="D17" s="23">
        <v>5417</v>
      </c>
      <c r="E17" s="3">
        <f t="shared" si="8"/>
        <v>9.945836775911136</v>
      </c>
      <c r="F17" s="23">
        <v>3861</v>
      </c>
      <c r="G17" s="3">
        <f t="shared" si="0"/>
        <v>7.088956210410355</v>
      </c>
      <c r="H17" s="23">
        <v>6356</v>
      </c>
      <c r="I17" s="3">
        <f t="shared" si="1"/>
        <v>11.669879739282107</v>
      </c>
      <c r="J17" s="23">
        <v>5286</v>
      </c>
      <c r="K17" s="3">
        <f t="shared" si="2"/>
        <v>9.705315340126687</v>
      </c>
      <c r="L17" s="23">
        <v>3766</v>
      </c>
      <c r="M17" s="3">
        <f t="shared" si="3"/>
        <v>6.914532268429267</v>
      </c>
      <c r="N17" s="23">
        <v>6040</v>
      </c>
      <c r="O17" s="3">
        <f t="shared" si="9"/>
        <v>11.08969062700817</v>
      </c>
      <c r="P17" s="30">
        <v>4576</v>
      </c>
      <c r="Q17" s="3">
        <f t="shared" si="10"/>
        <v>8.401725879004866</v>
      </c>
      <c r="R17" s="23">
        <v>9015</v>
      </c>
      <c r="S17" s="3">
        <f t="shared" si="4"/>
        <v>16.551914073258054</v>
      </c>
      <c r="T17" s="23">
        <v>3310</v>
      </c>
      <c r="U17" s="3">
        <f t="shared" si="5"/>
        <v>6.07729734692004</v>
      </c>
      <c r="V17" s="23">
        <v>1905</v>
      </c>
      <c r="W17" s="3">
        <f t="shared" si="6"/>
        <v>3.4976590470944644</v>
      </c>
      <c r="X17" s="22">
        <f t="shared" si="11"/>
        <v>54465</v>
      </c>
      <c r="Y17" s="20"/>
    </row>
    <row r="18" spans="1:25" ht="12.75">
      <c r="A18" s="12" t="s">
        <v>18</v>
      </c>
      <c r="B18" s="23">
        <v>4358</v>
      </c>
      <c r="C18" s="3">
        <f t="shared" si="7"/>
        <v>8.681101970080277</v>
      </c>
      <c r="D18" s="23">
        <v>5163</v>
      </c>
      <c r="E18" s="3">
        <f t="shared" si="8"/>
        <v>10.284655684149719</v>
      </c>
      <c r="F18" s="23">
        <v>3560</v>
      </c>
      <c r="G18" s="3">
        <f t="shared" si="0"/>
        <v>7.091492201350571</v>
      </c>
      <c r="H18" s="23">
        <v>6127</v>
      </c>
      <c r="I18" s="3">
        <f t="shared" si="1"/>
        <v>12.204936156650266</v>
      </c>
      <c r="J18" s="23">
        <v>4903</v>
      </c>
      <c r="K18" s="3">
        <f t="shared" si="2"/>
        <v>9.76673771438816</v>
      </c>
      <c r="L18" s="23">
        <v>3501</v>
      </c>
      <c r="M18" s="3">
        <f t="shared" si="3"/>
        <v>6.973964662058525</v>
      </c>
      <c r="N18" s="23">
        <v>5743</v>
      </c>
      <c r="O18" s="3">
        <f t="shared" si="9"/>
        <v>11.440011155156272</v>
      </c>
      <c r="P18" s="30">
        <v>4573</v>
      </c>
      <c r="Q18" s="3">
        <f t="shared" si="10"/>
        <v>9.10938029122926</v>
      </c>
      <c r="R18" s="23">
        <v>7653</v>
      </c>
      <c r="S18" s="3">
        <f t="shared" si="4"/>
        <v>15.244716240712336</v>
      </c>
      <c r="T18" s="23">
        <v>2834</v>
      </c>
      <c r="U18" s="3">
        <f t="shared" si="5"/>
        <v>5.645305870400988</v>
      </c>
      <c r="V18" s="23">
        <v>1786</v>
      </c>
      <c r="W18" s="3">
        <f t="shared" si="6"/>
        <v>3.557698053823629</v>
      </c>
      <c r="X18" s="22">
        <f t="shared" si="11"/>
        <v>50201</v>
      </c>
      <c r="Y18" s="20"/>
    </row>
    <row r="19" spans="1:25" ht="12.75">
      <c r="A19" s="12" t="s">
        <v>19</v>
      </c>
      <c r="B19" s="23">
        <v>3662</v>
      </c>
      <c r="C19" s="3">
        <f t="shared" si="7"/>
        <v>8.550281351420766</v>
      </c>
      <c r="D19" s="23">
        <v>4373</v>
      </c>
      <c r="E19" s="3">
        <f t="shared" si="8"/>
        <v>10.210371477270074</v>
      </c>
      <c r="F19" s="23">
        <v>3228</v>
      </c>
      <c r="G19" s="3">
        <f t="shared" si="0"/>
        <v>7.5369492633496</v>
      </c>
      <c r="H19" s="23">
        <v>5452</v>
      </c>
      <c r="I19" s="3">
        <f t="shared" si="1"/>
        <v>12.729692498073735</v>
      </c>
      <c r="J19" s="23">
        <v>4161</v>
      </c>
      <c r="K19" s="3">
        <f t="shared" si="2"/>
        <v>9.71537976604637</v>
      </c>
      <c r="L19" s="23">
        <v>2992</v>
      </c>
      <c r="M19" s="3">
        <f t="shared" si="3"/>
        <v>6.985920754628873</v>
      </c>
      <c r="N19" s="23">
        <v>5594</v>
      </c>
      <c r="O19" s="3">
        <f t="shared" si="9"/>
        <v>13.061243549931122</v>
      </c>
      <c r="P19" s="30">
        <v>3852</v>
      </c>
      <c r="Q19" s="3">
        <f t="shared" si="10"/>
        <v>8.993905998272199</v>
      </c>
      <c r="R19" s="23">
        <v>5897</v>
      </c>
      <c r="S19" s="3">
        <f t="shared" si="4"/>
        <v>13.768708118331038</v>
      </c>
      <c r="T19" s="23">
        <v>2139</v>
      </c>
      <c r="U19" s="3">
        <f t="shared" si="5"/>
        <v>4.994279576922179</v>
      </c>
      <c r="V19" s="23">
        <v>1479</v>
      </c>
      <c r="W19" s="3">
        <f t="shared" si="6"/>
        <v>3.453267645754045</v>
      </c>
      <c r="X19" s="22">
        <f t="shared" si="11"/>
        <v>42829</v>
      </c>
      <c r="Y19" s="20"/>
    </row>
    <row r="20" spans="1:25" ht="12.75">
      <c r="A20" s="12" t="s">
        <v>20</v>
      </c>
      <c r="B20" s="23">
        <v>3279</v>
      </c>
      <c r="C20" s="3">
        <f t="shared" si="7"/>
        <v>9.146698652682083</v>
      </c>
      <c r="D20" s="23">
        <v>3831</v>
      </c>
      <c r="E20" s="3">
        <f t="shared" si="8"/>
        <v>10.68649055761667</v>
      </c>
      <c r="F20" s="23">
        <v>3101</v>
      </c>
      <c r="G20" s="3">
        <f t="shared" si="0"/>
        <v>8.650171552902451</v>
      </c>
      <c r="H20" s="23">
        <v>4427</v>
      </c>
      <c r="I20" s="3">
        <f t="shared" si="1"/>
        <v>12.34901949845184</v>
      </c>
      <c r="J20" s="23">
        <v>3537</v>
      </c>
      <c r="K20" s="3">
        <f t="shared" si="2"/>
        <v>9.866383999553683</v>
      </c>
      <c r="L20" s="23">
        <v>2670</v>
      </c>
      <c r="M20" s="3">
        <f t="shared" si="3"/>
        <v>7.447906496694468</v>
      </c>
      <c r="N20" s="23">
        <v>3888</v>
      </c>
      <c r="O20" s="3">
        <f t="shared" si="9"/>
        <v>10.845490808669698</v>
      </c>
      <c r="P20" s="30">
        <v>3667</v>
      </c>
      <c r="Q20" s="3">
        <f t="shared" si="10"/>
        <v>10.229016151078133</v>
      </c>
      <c r="R20" s="23">
        <v>4510</v>
      </c>
      <c r="S20" s="3">
        <f t="shared" si="4"/>
        <v>12.580546179809758</v>
      </c>
      <c r="T20" s="23">
        <v>1645</v>
      </c>
      <c r="U20" s="3">
        <f t="shared" si="5"/>
        <v>4.588691455828615</v>
      </c>
      <c r="V20" s="23">
        <v>1294</v>
      </c>
      <c r="W20" s="3">
        <f t="shared" si="6"/>
        <v>3.6095846467126003</v>
      </c>
      <c r="X20" s="22">
        <f t="shared" si="11"/>
        <v>35849</v>
      </c>
      <c r="Y20" s="20"/>
    </row>
    <row r="21" spans="1:25" ht="12.75">
      <c r="A21" s="12" t="s">
        <v>21</v>
      </c>
      <c r="B21" s="23">
        <v>2784</v>
      </c>
      <c r="C21" s="3">
        <f t="shared" si="7"/>
        <v>8.17597133711198</v>
      </c>
      <c r="D21" s="23">
        <v>4389</v>
      </c>
      <c r="E21" s="3">
        <f t="shared" si="8"/>
        <v>12.889489295468563</v>
      </c>
      <c r="F21" s="23">
        <v>3257</v>
      </c>
      <c r="G21" s="3">
        <f t="shared" si="0"/>
        <v>9.565064168453203</v>
      </c>
      <c r="H21" s="23">
        <v>4105</v>
      </c>
      <c r="I21" s="3">
        <f t="shared" si="1"/>
        <v>12.055446242401104</v>
      </c>
      <c r="J21" s="23">
        <v>3398</v>
      </c>
      <c r="K21" s="3">
        <f t="shared" si="2"/>
        <v>9.979148923673314</v>
      </c>
      <c r="L21" s="23">
        <v>2930</v>
      </c>
      <c r="M21" s="3">
        <f t="shared" si="3"/>
        <v>8.604739948900178</v>
      </c>
      <c r="N21" s="23">
        <v>2947</v>
      </c>
      <c r="O21" s="3">
        <f t="shared" si="9"/>
        <v>8.654665061231682</v>
      </c>
      <c r="P21" s="30">
        <v>3621</v>
      </c>
      <c r="Q21" s="3">
        <f t="shared" si="10"/>
        <v>10.634048926610085</v>
      </c>
      <c r="R21" s="23">
        <v>3809</v>
      </c>
      <c r="S21" s="3">
        <f t="shared" si="4"/>
        <v>11.186161933570233</v>
      </c>
      <c r="T21" s="23">
        <v>1477</v>
      </c>
      <c r="U21" s="3">
        <f t="shared" si="5"/>
        <v>4.337611230213503</v>
      </c>
      <c r="V21" s="23">
        <v>1334</v>
      </c>
      <c r="W21" s="3">
        <f t="shared" si="6"/>
        <v>3.9176529323661566</v>
      </c>
      <c r="X21" s="22">
        <f t="shared" si="11"/>
        <v>34051</v>
      </c>
      <c r="Y21" s="20"/>
    </row>
    <row r="22" spans="1:25" ht="12.75">
      <c r="A22" s="12" t="s">
        <v>22</v>
      </c>
      <c r="B22" s="23">
        <v>2281</v>
      </c>
      <c r="C22" s="3">
        <f t="shared" si="7"/>
        <v>8.18912902994184</v>
      </c>
      <c r="D22" s="23">
        <v>3778</v>
      </c>
      <c r="E22" s="3">
        <f t="shared" si="8"/>
        <v>13.563581532275435</v>
      </c>
      <c r="F22" s="23">
        <v>2669</v>
      </c>
      <c r="G22" s="3">
        <f t="shared" si="0"/>
        <v>9.582106699217348</v>
      </c>
      <c r="H22" s="23">
        <v>3154</v>
      </c>
      <c r="I22" s="3">
        <f t="shared" si="1"/>
        <v>11.323328785811732</v>
      </c>
      <c r="J22" s="23">
        <v>3032</v>
      </c>
      <c r="K22" s="3">
        <f t="shared" si="2"/>
        <v>10.88533065268902</v>
      </c>
      <c r="L22" s="23">
        <v>2657</v>
      </c>
      <c r="M22" s="3">
        <f t="shared" si="3"/>
        <v>9.539024915631508</v>
      </c>
      <c r="N22" s="23">
        <v>1995</v>
      </c>
      <c r="O22" s="3">
        <f t="shared" si="9"/>
        <v>7.162346521145976</v>
      </c>
      <c r="P22" s="30">
        <v>3061</v>
      </c>
      <c r="Q22" s="3">
        <f t="shared" si="10"/>
        <v>10.98944496302147</v>
      </c>
      <c r="R22" s="23">
        <v>2599</v>
      </c>
      <c r="S22" s="3">
        <f t="shared" si="4"/>
        <v>9.330796294966612</v>
      </c>
      <c r="T22" s="23">
        <v>1267</v>
      </c>
      <c r="U22" s="3">
        <f t="shared" si="5"/>
        <v>4.548718316938321</v>
      </c>
      <c r="V22" s="23">
        <v>1361</v>
      </c>
      <c r="W22" s="3">
        <f t="shared" si="6"/>
        <v>4.886192288360738</v>
      </c>
      <c r="X22" s="22">
        <f t="shared" si="11"/>
        <v>27854</v>
      </c>
      <c r="Y22" s="20"/>
    </row>
    <row r="23" spans="1:25" ht="12.75">
      <c r="A23" s="12" t="s">
        <v>23</v>
      </c>
      <c r="B23" s="23">
        <v>1685</v>
      </c>
      <c r="C23" s="3">
        <f t="shared" si="7"/>
        <v>8.922897691167126</v>
      </c>
      <c r="D23" s="23">
        <v>2591</v>
      </c>
      <c r="E23" s="3">
        <f t="shared" si="8"/>
        <v>13.720610040245711</v>
      </c>
      <c r="F23" s="23">
        <v>1786</v>
      </c>
      <c r="G23" s="3">
        <f t="shared" si="0"/>
        <v>9.45774200381275</v>
      </c>
      <c r="H23" s="23">
        <v>2191</v>
      </c>
      <c r="I23" s="3">
        <f t="shared" si="1"/>
        <v>11.60241474263927</v>
      </c>
      <c r="J23" s="23">
        <v>2201</v>
      </c>
      <c r="K23" s="3">
        <f t="shared" si="2"/>
        <v>11.655369625079432</v>
      </c>
      <c r="L23" s="23">
        <v>1737</v>
      </c>
      <c r="M23" s="3">
        <f t="shared" si="3"/>
        <v>9.198263079855963</v>
      </c>
      <c r="N23" s="23">
        <v>1223</v>
      </c>
      <c r="O23" s="3">
        <f t="shared" si="9"/>
        <v>6.476382122431688</v>
      </c>
      <c r="P23" s="30">
        <v>2029</v>
      </c>
      <c r="Q23" s="3">
        <f t="shared" si="10"/>
        <v>10.744545647108664</v>
      </c>
      <c r="R23" s="23">
        <v>1454</v>
      </c>
      <c r="S23" s="3">
        <f t="shared" si="4"/>
        <v>7.699639906799407</v>
      </c>
      <c r="T23" s="23">
        <v>974</v>
      </c>
      <c r="U23" s="3">
        <f t="shared" si="5"/>
        <v>5.1578055496716795</v>
      </c>
      <c r="V23" s="23">
        <v>1013</v>
      </c>
      <c r="W23" s="3">
        <f t="shared" si="6"/>
        <v>5.364329591188308</v>
      </c>
      <c r="X23" s="22">
        <f t="shared" si="11"/>
        <v>18884</v>
      </c>
      <c r="Y23" s="20"/>
    </row>
    <row r="24" spans="1:25" ht="12.75">
      <c r="A24" s="16" t="s">
        <v>31</v>
      </c>
      <c r="B24" s="23">
        <v>1129</v>
      </c>
      <c r="C24" s="3">
        <f t="shared" si="7"/>
        <v>8.959606380445996</v>
      </c>
      <c r="D24" s="23">
        <v>1649</v>
      </c>
      <c r="E24" s="3">
        <f t="shared" si="8"/>
        <v>13.086262995000396</v>
      </c>
      <c r="F24" s="23">
        <v>1207</v>
      </c>
      <c r="G24" s="3">
        <f t="shared" si="0"/>
        <v>9.578604872629157</v>
      </c>
      <c r="H24" s="23">
        <v>1486</v>
      </c>
      <c r="I24" s="3">
        <f t="shared" si="1"/>
        <v>11.79271486389969</v>
      </c>
      <c r="J24" s="23">
        <v>1416</v>
      </c>
      <c r="K24" s="3">
        <f t="shared" si="2"/>
        <v>11.23720339655583</v>
      </c>
      <c r="L24" s="23">
        <v>1273</v>
      </c>
      <c r="M24" s="3">
        <f t="shared" si="3"/>
        <v>10.102372827553369</v>
      </c>
      <c r="N24" s="23">
        <v>819</v>
      </c>
      <c r="O24" s="3">
        <f t="shared" si="9"/>
        <v>6.499484167923181</v>
      </c>
      <c r="P24" s="30">
        <v>1296</v>
      </c>
      <c r="Q24" s="3">
        <f t="shared" si="10"/>
        <v>10.284898023966353</v>
      </c>
      <c r="R24" s="23">
        <v>915</v>
      </c>
      <c r="S24" s="3">
        <f t="shared" si="4"/>
        <v>7.261328465994763</v>
      </c>
      <c r="T24" s="23">
        <v>754</v>
      </c>
      <c r="U24" s="3">
        <f t="shared" si="5"/>
        <v>5.983652091103881</v>
      </c>
      <c r="V24" s="23">
        <v>657</v>
      </c>
      <c r="W24" s="3">
        <f t="shared" si="6"/>
        <v>5.213871914927386</v>
      </c>
      <c r="X24" s="22">
        <f t="shared" si="11"/>
        <v>12601</v>
      </c>
      <c r="Y24" s="20"/>
    </row>
    <row r="25" spans="1:25" ht="15" customHeight="1">
      <c r="A25" s="17" t="s">
        <v>32</v>
      </c>
      <c r="B25" s="23">
        <v>773</v>
      </c>
      <c r="C25" s="3">
        <f t="shared" si="7"/>
        <v>11.143145451924463</v>
      </c>
      <c r="D25" s="23">
        <v>870</v>
      </c>
      <c r="E25" s="3">
        <f t="shared" si="8"/>
        <v>12.541444428427274</v>
      </c>
      <c r="F25" s="23">
        <v>720</v>
      </c>
      <c r="G25" s="3">
        <f t="shared" si="0"/>
        <v>10.37912642352602</v>
      </c>
      <c r="H25" s="23">
        <v>729</v>
      </c>
      <c r="I25" s="3">
        <f t="shared" si="1"/>
        <v>10.508865503820095</v>
      </c>
      <c r="J25" s="23">
        <v>736</v>
      </c>
      <c r="K25" s="3">
        <f t="shared" si="2"/>
        <v>10.609773677382154</v>
      </c>
      <c r="L25" s="23">
        <v>743</v>
      </c>
      <c r="M25" s="3">
        <f t="shared" si="3"/>
        <v>10.710681850944212</v>
      </c>
      <c r="N25" s="23">
        <v>399</v>
      </c>
      <c r="O25" s="3">
        <f t="shared" si="9"/>
        <v>5.751765893037336</v>
      </c>
      <c r="P25" s="30">
        <v>710</v>
      </c>
      <c r="Q25" s="3">
        <v>10.10719754977029</v>
      </c>
      <c r="R25" s="23">
        <v>437</v>
      </c>
      <c r="S25" s="3">
        <f t="shared" si="4"/>
        <v>6.299553120945654</v>
      </c>
      <c r="T25" s="23">
        <v>397</v>
      </c>
      <c r="U25" s="3">
        <f t="shared" si="5"/>
        <v>5.72293498630532</v>
      </c>
      <c r="V25" s="23">
        <v>423</v>
      </c>
      <c r="W25" s="3">
        <f t="shared" si="6"/>
        <v>6.097736773821537</v>
      </c>
      <c r="X25" s="22">
        <f t="shared" si="11"/>
        <v>6937</v>
      </c>
      <c r="Y25" s="20"/>
    </row>
    <row r="26" spans="1:39" s="13" customFormat="1" ht="12.75">
      <c r="A26" s="13" t="s">
        <v>6</v>
      </c>
      <c r="B26" s="13">
        <f>SUM(B7:B25)</f>
        <v>58129</v>
      </c>
      <c r="C26" s="14">
        <f t="shared" si="7"/>
        <v>8.286917906351798</v>
      </c>
      <c r="D26" s="13">
        <f>SUM(D7:D25)</f>
        <v>75166</v>
      </c>
      <c r="E26" s="14">
        <f t="shared" si="8"/>
        <v>10.715726596859385</v>
      </c>
      <c r="F26" s="13">
        <f>SUM(F7:F25)</f>
        <v>51798</v>
      </c>
      <c r="G26" s="14">
        <f t="shared" si="0"/>
        <v>7.384365354869521</v>
      </c>
      <c r="H26" s="13">
        <f>SUM(H7:H25)</f>
        <v>90419</v>
      </c>
      <c r="I26" s="14">
        <f t="shared" si="1"/>
        <v>12.890206784469424</v>
      </c>
      <c r="J26" s="13">
        <f>SUM(J7:J25)</f>
        <v>70587</v>
      </c>
      <c r="K26" s="14">
        <f t="shared" si="2"/>
        <v>10.062940602034343</v>
      </c>
      <c r="L26" s="13">
        <f>SUM(L7:L25)</f>
        <v>47815</v>
      </c>
      <c r="M26" s="14">
        <f t="shared" si="3"/>
        <v>6.816545608770341</v>
      </c>
      <c r="N26" s="13">
        <f>SUM(N7:N25)</f>
        <v>73134</v>
      </c>
      <c r="O26" s="14">
        <f t="shared" si="9"/>
        <v>10.426043010599397</v>
      </c>
      <c r="P26" s="13">
        <f>SUM(P7:P25)</f>
        <v>60490</v>
      </c>
      <c r="Q26" s="14">
        <f>(P26*100)/$X26</f>
        <v>8.623504002395022</v>
      </c>
      <c r="R26" s="13">
        <f>SUM(R7:R25)</f>
        <v>105964</v>
      </c>
      <c r="S26" s="14">
        <f>(R26*100)/$X26</f>
        <v>15.106314731522335</v>
      </c>
      <c r="T26" s="13">
        <f>SUM(T7:T25)</f>
        <v>42238</v>
      </c>
      <c r="U26" s="14">
        <f>(T26*100)/$X26</f>
        <v>6.021483915575482</v>
      </c>
      <c r="V26" s="13">
        <f>SUM(V7:V25)</f>
        <v>25715</v>
      </c>
      <c r="W26" s="14">
        <f>(V26*100)/$X26</f>
        <v>3.6659514865529506</v>
      </c>
      <c r="X26" s="31">
        <f>SUM(X7:X25)</f>
        <v>701455</v>
      </c>
      <c r="Y26" s="32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1:25" s="4" customFormat="1" ht="12.75">
      <c r="A27" s="26"/>
      <c r="B27" s="26"/>
      <c r="C27" s="27"/>
      <c r="D27" s="26"/>
      <c r="E27" s="27"/>
      <c r="F27" s="26"/>
      <c r="G27" s="27"/>
      <c r="H27" s="26"/>
      <c r="I27" s="27"/>
      <c r="J27" s="26"/>
      <c r="K27" s="27"/>
      <c r="L27" s="26"/>
      <c r="M27" s="27"/>
      <c r="N27" s="26"/>
      <c r="O27" s="27"/>
      <c r="P27" s="28"/>
      <c r="Q27" s="27"/>
      <c r="R27" s="26"/>
      <c r="S27" s="27"/>
      <c r="T27" s="26"/>
      <c r="U27" s="27"/>
      <c r="V27" s="26"/>
      <c r="W27" s="27"/>
      <c r="X27" s="29"/>
      <c r="Y27" s="21"/>
    </row>
    <row r="28" ht="12.75">
      <c r="X28" s="23"/>
    </row>
    <row r="29" s="1" customFormat="1" ht="12.75">
      <c r="A29" s="25" t="s">
        <v>24</v>
      </c>
    </row>
    <row r="30" ht="12.75">
      <c r="I30" s="1"/>
    </row>
    <row r="31" ht="12.75">
      <c r="I31" s="1"/>
    </row>
  </sheetData>
  <sheetProtection/>
  <mergeCells count="5">
    <mergeCell ref="V4:W4"/>
    <mergeCell ref="N4:O4"/>
    <mergeCell ref="P4:Q4"/>
    <mergeCell ref="R4:S4"/>
    <mergeCell ref="T4:U4"/>
  </mergeCells>
  <printOptions gridLines="1"/>
  <pageMargins left="0.75" right="0.75" top="1" bottom="1" header="0.511811024" footer="0.511811024"/>
  <pageSetup horizontalDpi="600" verticalDpi="600" orientation="portrait" paperSize="9" r:id="rId1"/>
  <headerFooter alignWithMargins="0">
    <oddHeader>&amp;C&amp;A</oddHeader>
    <oddFooter>&amp;CPágina &amp;P</oddFooter>
  </headerFooter>
  <ignoredErrors>
    <ignoredError sqref="C26 D26:F26 H26 G26 I26:L26 W26 Q26:S26 M26:N26 P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2003-11-17T10:37:11Z</dcterms:created>
  <dcterms:modified xsi:type="dcterms:W3CDTF">2020-10-13T08:11:40Z</dcterms:modified>
  <cp:category/>
  <cp:version/>
  <cp:contentType/>
  <cp:contentStatus/>
</cp:coreProperties>
</file>