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4952" windowHeight="83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<sst xmlns="http://schemas.openxmlformats.org/spreadsheetml/2006/main" count="28" uniqueCount="28">
  <si>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</si>
  <si>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</si>
  <si>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</si>
  <si>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</si>
  <si>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</si>
  <si>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</si>
  <si>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</si>
  <si>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</si>
  <si>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</si>
  <si>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</si>
  <si>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</si>
  <si>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</si>
  <si>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</si>
  <si>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C5</t>
  </si>
  <si>
    <t>Total TUSSAM</t>
  </si>
  <si>
    <t>Total General</t>
  </si>
  <si>
    <t>EA</t>
  </si>
  <si>
    <t>T1</t>
  </si>
  <si>
    <t>16+C6</t>
  </si>
  <si>
    <t>FUENTE: Transportes Urbanos de Sevilla S.A.M. (TUSSAM)</t>
  </si>
  <si>
    <t>Total Contratadas</t>
  </si>
  <si>
    <t>LC</t>
  </si>
  <si>
    <t>Viajeros/km</t>
  </si>
  <si>
    <t>Viajeros/vuelta</t>
  </si>
  <si>
    <t>LE</t>
  </si>
  <si>
    <t>29+39</t>
  </si>
  <si>
    <t>LN</t>
  </si>
  <si>
    <t>8.5.2. INFORME RESUMEN DE EXPLOTACIÓN. AÑO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</si>
</sst>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00\ _€_-;\-* #,##0.000\ _€_-;_-* &quot;-&quot;??\ _€_-;_-@_-"/>
    <numFmt numFmtId="178" formatCode="_-* #,##0.0\ _€_-;\-* #,##0.0\ _€_-;_-* &quot;-&quot;??\ _€_-;_-@_-"/>
    <numFmt numFmtId="179" formatCode="_-* #,##0\ _€_-;\-* #,##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79" fontId="3" fillId="0" borderId="15" xfId="48" applyNumberFormat="1" applyFont="1" applyBorder="1" applyAlignment="1">
      <alignment horizontal="center" vertical="center"/>
    </xf>
    <xf numFmtId="179" fontId="3" fillId="0" borderId="0" xfId="48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164" fontId="3" fillId="33" borderId="21" xfId="0" applyNumberFormat="1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13.7109375" style="14" customWidth="1"/>
    <col min="2" max="2" width="16.140625" style="2" customWidth="1"/>
    <col min="3" max="3" width="12.28125" style="2" customWidth="1"/>
    <col min="4" max="4" width="17.00390625" style="0" customWidth="1"/>
    <col min="5" max="5" width="15.7109375" style="3" customWidth="1"/>
    <col min="6" max="6" width="13.8515625" style="0" customWidth="1"/>
    <col min="7" max="7" width="16.00390625" style="0" bestFit="1" customWidth="1"/>
    <col min="11" max="11" width="12.7109375" style="0" bestFit="1" customWidth="1"/>
  </cols>
  <sheetData>
    <row r="1" ht="15">
      <c r="A1" s="1" t="s">
        <v>27</v>
      </c>
    </row>
    <row r="2" ht="12.75">
      <c r="A2" s="4"/>
    </row>
    <row r="3" ht="12.75">
      <c r="A3" s="5"/>
    </row>
    <row r="4" spans="1:7" ht="12.75" customHeight="1">
      <c r="A4" s="68" t="s">
        <v>7</v>
      </c>
      <c r="B4" s="71" t="s">
        <v>8</v>
      </c>
      <c r="C4" s="60" t="s">
        <v>9</v>
      </c>
      <c r="D4" s="63" t="s">
        <v>10</v>
      </c>
      <c r="E4" s="63" t="s">
        <v>11</v>
      </c>
      <c r="F4" s="38" t="s">
        <v>22</v>
      </c>
      <c r="G4" s="41" t="s">
        <v>23</v>
      </c>
    </row>
    <row r="5" spans="1:7" ht="12.75" customHeight="1">
      <c r="A5" s="69"/>
      <c r="B5" s="72"/>
      <c r="C5" s="61"/>
      <c r="D5" s="64"/>
      <c r="E5" s="64"/>
      <c r="F5" s="39"/>
      <c r="G5" s="42"/>
    </row>
    <row r="6" spans="1:7" s="6" customFormat="1" ht="12.75" customHeight="1">
      <c r="A6" s="70"/>
      <c r="B6" s="73"/>
      <c r="C6" s="62"/>
      <c r="D6" s="65"/>
      <c r="E6" s="65"/>
      <c r="F6" s="40"/>
      <c r="G6" s="43"/>
    </row>
    <row r="7" spans="1:7" ht="18" customHeight="1">
      <c r="A7" s="17">
        <v>1</v>
      </c>
      <c r="B7" s="28">
        <v>32663.9</v>
      </c>
      <c r="C7" s="29">
        <v>11.37</v>
      </c>
      <c r="D7" s="30">
        <v>542352.1082699992</v>
      </c>
      <c r="E7" s="30">
        <v>2969870</v>
      </c>
      <c r="F7" s="31">
        <f>+E7/D7</f>
        <v>5.475907541824304</v>
      </c>
      <c r="G7" s="31">
        <f>+E7/B7</f>
        <v>90.92208829931515</v>
      </c>
    </row>
    <row r="8" spans="1:7" ht="12.75">
      <c r="A8" s="17">
        <v>2</v>
      </c>
      <c r="B8" s="28">
        <v>43630.5</v>
      </c>
      <c r="C8" s="29">
        <v>12.01</v>
      </c>
      <c r="D8" s="30">
        <v>875804.2921800052</v>
      </c>
      <c r="E8" s="30">
        <v>6926714</v>
      </c>
      <c r="F8" s="31">
        <f aca="true" t="shared" si="0" ref="F8:F50">+E8/D8</f>
        <v>7.908974712556379</v>
      </c>
      <c r="G8" s="31">
        <f aca="true" t="shared" si="1" ref="G8:G50">+E8/B8</f>
        <v>158.75852901066915</v>
      </c>
    </row>
    <row r="9" spans="1:7" ht="12.75" customHeight="1">
      <c r="A9" s="17">
        <v>3</v>
      </c>
      <c r="B9" s="28">
        <v>26620.7</v>
      </c>
      <c r="C9" s="29">
        <v>14.29</v>
      </c>
      <c r="D9" s="30">
        <v>1051951.2765799894</v>
      </c>
      <c r="E9" s="30">
        <v>3678500</v>
      </c>
      <c r="F9" s="31">
        <f t="shared" si="0"/>
        <v>3.4968349598464417</v>
      </c>
      <c r="G9" s="31">
        <f t="shared" si="1"/>
        <v>138.18194112100733</v>
      </c>
    </row>
    <row r="10" spans="1:7" ht="12.75">
      <c r="A10" s="17">
        <v>5</v>
      </c>
      <c r="B10" s="28">
        <v>32332.1</v>
      </c>
      <c r="C10" s="29">
        <v>12.43</v>
      </c>
      <c r="D10" s="30">
        <v>625139.4458200025</v>
      </c>
      <c r="E10" s="30">
        <v>2626971</v>
      </c>
      <c r="F10" s="31">
        <f t="shared" si="0"/>
        <v>4.202216029663866</v>
      </c>
      <c r="G10" s="31">
        <f t="shared" si="1"/>
        <v>81.24962498569533</v>
      </c>
    </row>
    <row r="11" spans="1:7" s="6" customFormat="1" ht="12.75">
      <c r="A11" s="17">
        <v>6</v>
      </c>
      <c r="B11" s="28">
        <v>30239.7</v>
      </c>
      <c r="C11" s="29">
        <v>12.2</v>
      </c>
      <c r="D11" s="30">
        <v>689312.2246399925</v>
      </c>
      <c r="E11" s="30">
        <v>3218319</v>
      </c>
      <c r="F11" s="31">
        <f t="shared" si="0"/>
        <v>4.668884266024491</v>
      </c>
      <c r="G11" s="31">
        <f t="shared" si="1"/>
        <v>106.42694868004642</v>
      </c>
    </row>
    <row r="12" spans="1:7" ht="12.75">
      <c r="A12" s="17">
        <v>10</v>
      </c>
      <c r="B12" s="28">
        <v>32855.4</v>
      </c>
      <c r="C12" s="29">
        <v>11.69</v>
      </c>
      <c r="D12" s="30">
        <v>347227.6317399994</v>
      </c>
      <c r="E12" s="30">
        <v>1846323</v>
      </c>
      <c r="F12" s="31">
        <f t="shared" si="0"/>
        <v>5.317327399169972</v>
      </c>
      <c r="G12" s="31">
        <f t="shared" si="1"/>
        <v>56.195419930970246</v>
      </c>
    </row>
    <row r="13" spans="1:7" s="6" customFormat="1" ht="12.75">
      <c r="A13" s="17">
        <v>11</v>
      </c>
      <c r="B13" s="28">
        <v>27325.8</v>
      </c>
      <c r="C13" s="29">
        <v>10.4</v>
      </c>
      <c r="D13" s="30">
        <v>186526.5890899998</v>
      </c>
      <c r="E13" s="30">
        <v>830781</v>
      </c>
      <c r="F13" s="31">
        <f t="shared" si="0"/>
        <v>4.453954817128753</v>
      </c>
      <c r="G13" s="31">
        <f t="shared" si="1"/>
        <v>30.402806139253013</v>
      </c>
    </row>
    <row r="14" spans="1:7" s="6" customFormat="1" ht="12.75">
      <c r="A14" s="17">
        <v>12</v>
      </c>
      <c r="B14" s="28">
        <v>48282.3</v>
      </c>
      <c r="C14" s="29">
        <v>11.1</v>
      </c>
      <c r="D14" s="30">
        <v>548007.8022000026</v>
      </c>
      <c r="E14" s="30">
        <v>2924161</v>
      </c>
      <c r="F14" s="31">
        <f t="shared" si="0"/>
        <v>5.335984247415494</v>
      </c>
      <c r="G14" s="31">
        <f t="shared" si="1"/>
        <v>60.563829809267574</v>
      </c>
    </row>
    <row r="15" spans="1:7" s="6" customFormat="1" ht="12.75">
      <c r="A15" s="17">
        <v>13</v>
      </c>
      <c r="B15" s="28">
        <v>47540.5</v>
      </c>
      <c r="C15" s="29">
        <v>12.25</v>
      </c>
      <c r="D15" s="30">
        <v>760249.8521999981</v>
      </c>
      <c r="E15" s="30">
        <v>3831430</v>
      </c>
      <c r="F15" s="31">
        <f t="shared" si="0"/>
        <v>5.039698447704624</v>
      </c>
      <c r="G15" s="31">
        <f t="shared" si="1"/>
        <v>80.5929681008824</v>
      </c>
    </row>
    <row r="16" spans="1:7" s="6" customFormat="1" ht="12.75">
      <c r="A16" s="17">
        <v>14</v>
      </c>
      <c r="B16" s="28">
        <v>24865.6</v>
      </c>
      <c r="C16" s="29">
        <v>10.7</v>
      </c>
      <c r="D16" s="30">
        <v>174885.81987999973</v>
      </c>
      <c r="E16" s="30">
        <v>808516</v>
      </c>
      <c r="F16" s="31">
        <f t="shared" si="0"/>
        <v>4.623107811455349</v>
      </c>
      <c r="G16" s="31">
        <f t="shared" si="1"/>
        <v>32.515443021684575</v>
      </c>
    </row>
    <row r="17" spans="1:7" ht="12.75">
      <c r="A17" s="17">
        <v>15</v>
      </c>
      <c r="B17" s="28">
        <v>26483.2</v>
      </c>
      <c r="C17" s="29">
        <v>10.97</v>
      </c>
      <c r="D17" s="30">
        <v>214481.96100000016</v>
      </c>
      <c r="E17" s="30">
        <v>1088115</v>
      </c>
      <c r="F17" s="31">
        <f t="shared" si="0"/>
        <v>5.073223850279881</v>
      </c>
      <c r="G17" s="31">
        <f t="shared" si="1"/>
        <v>41.086990998066696</v>
      </c>
    </row>
    <row r="18" spans="1:7" ht="12.75">
      <c r="A18" s="17">
        <v>20</v>
      </c>
      <c r="B18" s="28">
        <v>26233.7</v>
      </c>
      <c r="C18" s="29">
        <v>11.82</v>
      </c>
      <c r="D18" s="30">
        <v>285858.00440000015</v>
      </c>
      <c r="E18" s="30">
        <v>1014247</v>
      </c>
      <c r="F18" s="31">
        <f t="shared" si="0"/>
        <v>3.5480797612396664</v>
      </c>
      <c r="G18" s="31">
        <f t="shared" si="1"/>
        <v>38.66198820600982</v>
      </c>
    </row>
    <row r="19" spans="1:7" ht="12.75">
      <c r="A19" s="17">
        <v>21</v>
      </c>
      <c r="B19" s="28">
        <v>29168.9</v>
      </c>
      <c r="C19" s="29">
        <v>11.55</v>
      </c>
      <c r="D19" s="30">
        <v>454826.3724399988</v>
      </c>
      <c r="E19" s="30">
        <v>1794972</v>
      </c>
      <c r="F19" s="31">
        <f t="shared" si="0"/>
        <v>3.9464993869430796</v>
      </c>
      <c r="G19" s="31">
        <f t="shared" si="1"/>
        <v>61.53718515267973</v>
      </c>
    </row>
    <row r="20" spans="1:7" ht="12.75">
      <c r="A20" s="17">
        <v>22</v>
      </c>
      <c r="B20" s="28">
        <v>24794.5</v>
      </c>
      <c r="C20" s="29">
        <v>15.69</v>
      </c>
      <c r="D20" s="30">
        <v>607468.1645599984</v>
      </c>
      <c r="E20" s="30">
        <v>1772672</v>
      </c>
      <c r="F20" s="31">
        <f t="shared" si="0"/>
        <v>2.9181315226354</v>
      </c>
      <c r="G20" s="31">
        <f t="shared" si="1"/>
        <v>71.49456532698784</v>
      </c>
    </row>
    <row r="21" spans="1:7" ht="12.75">
      <c r="A21" s="17">
        <v>24</v>
      </c>
      <c r="B21" s="28">
        <v>28789.6</v>
      </c>
      <c r="C21" s="29">
        <v>11.47</v>
      </c>
      <c r="D21" s="30">
        <v>411272.01158000046</v>
      </c>
      <c r="E21" s="30">
        <v>2023434</v>
      </c>
      <c r="F21" s="31">
        <f t="shared" si="0"/>
        <v>4.919940922375172</v>
      </c>
      <c r="G21" s="31">
        <f t="shared" si="1"/>
        <v>70.28350515463917</v>
      </c>
    </row>
    <row r="22" spans="1:7" ht="12.75">
      <c r="A22" s="17">
        <v>25</v>
      </c>
      <c r="B22" s="28">
        <v>30865.5</v>
      </c>
      <c r="C22" s="29">
        <v>12.35</v>
      </c>
      <c r="D22" s="30">
        <v>304812.21084999904</v>
      </c>
      <c r="E22" s="30">
        <v>1075526</v>
      </c>
      <c r="F22" s="31">
        <f t="shared" si="0"/>
        <v>3.528487251218674</v>
      </c>
      <c r="G22" s="31">
        <f t="shared" si="1"/>
        <v>34.84557191686511</v>
      </c>
    </row>
    <row r="23" spans="1:7" ht="12.75">
      <c r="A23" s="17">
        <v>26</v>
      </c>
      <c r="B23" s="28">
        <v>33734.6</v>
      </c>
      <c r="C23" s="29">
        <v>11.58</v>
      </c>
      <c r="D23" s="30">
        <v>284661.5511500004</v>
      </c>
      <c r="E23" s="30">
        <v>1407899</v>
      </c>
      <c r="F23" s="31">
        <f t="shared" si="0"/>
        <v>4.945869908711758</v>
      </c>
      <c r="G23" s="31">
        <f t="shared" si="1"/>
        <v>41.73456925530464</v>
      </c>
    </row>
    <row r="24" spans="1:7" ht="12.75">
      <c r="A24" s="17">
        <v>27</v>
      </c>
      <c r="B24" s="28">
        <v>41995.3</v>
      </c>
      <c r="C24" s="29">
        <v>13.13</v>
      </c>
      <c r="D24" s="30">
        <v>857470.3293000001</v>
      </c>
      <c r="E24" s="30">
        <v>4390659</v>
      </c>
      <c r="F24" s="31">
        <f t="shared" si="0"/>
        <v>5.120479216562904</v>
      </c>
      <c r="G24" s="31">
        <f t="shared" si="1"/>
        <v>104.55119977711792</v>
      </c>
    </row>
    <row r="25" spans="1:7" ht="12.75">
      <c r="A25" s="17">
        <v>28</v>
      </c>
      <c r="B25" s="28">
        <v>38969.3</v>
      </c>
      <c r="C25" s="29">
        <v>15.97</v>
      </c>
      <c r="D25" s="30">
        <v>764920.6897900024</v>
      </c>
      <c r="E25" s="30">
        <v>2343107</v>
      </c>
      <c r="F25" s="31">
        <f t="shared" si="0"/>
        <v>3.0632025401787275</v>
      </c>
      <c r="G25" s="31">
        <f>+E25/B25</f>
        <v>60.12699740565009</v>
      </c>
    </row>
    <row r="26" spans="1:7" ht="12.75">
      <c r="A26" s="17">
        <v>30</v>
      </c>
      <c r="B26" s="28">
        <v>26689.9</v>
      </c>
      <c r="C26" s="29">
        <v>12.31</v>
      </c>
      <c r="D26" s="30">
        <v>250468.02360000004</v>
      </c>
      <c r="E26" s="30">
        <v>724626</v>
      </c>
      <c r="F26" s="31">
        <f t="shared" si="0"/>
        <v>2.8930878664065918</v>
      </c>
      <c r="G26" s="31">
        <f t="shared" si="1"/>
        <v>27.149820718698834</v>
      </c>
    </row>
    <row r="27" spans="1:7" ht="12.75">
      <c r="A27" s="17">
        <v>31</v>
      </c>
      <c r="B27" s="28">
        <v>23417.7</v>
      </c>
      <c r="C27" s="29">
        <v>12.31</v>
      </c>
      <c r="D27" s="30">
        <v>280133.60184000136</v>
      </c>
      <c r="E27" s="30">
        <v>655660</v>
      </c>
      <c r="F27" s="31">
        <f t="shared" si="0"/>
        <v>2.340526076462905</v>
      </c>
      <c r="G27" s="31">
        <f t="shared" si="1"/>
        <v>27.998479782386827</v>
      </c>
    </row>
    <row r="28" spans="1:7" ht="12.75">
      <c r="A28" s="17">
        <v>32</v>
      </c>
      <c r="B28" s="28">
        <v>40099.6</v>
      </c>
      <c r="C28" s="29">
        <v>11.11</v>
      </c>
      <c r="D28" s="30">
        <v>631784.3287000034</v>
      </c>
      <c r="E28" s="30">
        <v>3919360</v>
      </c>
      <c r="F28" s="31">
        <f t="shared" si="0"/>
        <v>6.203635990884271</v>
      </c>
      <c r="G28" s="31">
        <f t="shared" si="1"/>
        <v>97.74062584165428</v>
      </c>
    </row>
    <row r="29" spans="1:7" ht="12.75">
      <c r="A29" s="17">
        <v>34</v>
      </c>
      <c r="B29" s="28">
        <v>30737.5</v>
      </c>
      <c r="C29" s="29">
        <v>13.16</v>
      </c>
      <c r="D29" s="30">
        <v>420981.4715999982</v>
      </c>
      <c r="E29" s="30">
        <v>1016045</v>
      </c>
      <c r="F29" s="31">
        <f t="shared" si="0"/>
        <v>2.413514770943198</v>
      </c>
      <c r="G29" s="31">
        <f t="shared" si="1"/>
        <v>33.055551037006914</v>
      </c>
    </row>
    <row r="30" spans="1:7" ht="12.75">
      <c r="A30" s="17">
        <v>37</v>
      </c>
      <c r="B30" s="28">
        <v>32268.9</v>
      </c>
      <c r="C30" s="29">
        <v>13.84</v>
      </c>
      <c r="D30" s="30">
        <v>630671.8704500013</v>
      </c>
      <c r="E30" s="30">
        <v>2093885</v>
      </c>
      <c r="F30" s="31">
        <f t="shared" si="0"/>
        <v>3.320086241528351</v>
      </c>
      <c r="G30" s="31">
        <f t="shared" si="1"/>
        <v>64.8886389061914</v>
      </c>
    </row>
    <row r="31" spans="1:7" ht="12.75">
      <c r="A31" s="17">
        <v>38</v>
      </c>
      <c r="B31" s="28">
        <f>4334+6452</f>
        <v>10786</v>
      </c>
      <c r="C31" s="29">
        <v>15.09</v>
      </c>
      <c r="D31" s="30">
        <v>158897.7625000002</v>
      </c>
      <c r="E31" s="30">
        <v>343110</v>
      </c>
      <c r="F31" s="31">
        <f t="shared" si="0"/>
        <v>2.1593129733340306</v>
      </c>
      <c r="G31" s="31">
        <f t="shared" si="1"/>
        <v>31.81068051177452</v>
      </c>
    </row>
    <row r="32" spans="1:7" ht="12.75">
      <c r="A32" s="17">
        <v>40</v>
      </c>
      <c r="B32" s="28">
        <v>22444.8</v>
      </c>
      <c r="C32" s="29">
        <v>11.07</v>
      </c>
      <c r="D32" s="30">
        <v>182203.1301999998</v>
      </c>
      <c r="E32" s="30">
        <v>634872</v>
      </c>
      <c r="F32" s="31">
        <f t="shared" si="0"/>
        <v>3.4844187325602856</v>
      </c>
      <c r="G32" s="31">
        <f t="shared" si="1"/>
        <v>28.285928143712574</v>
      </c>
    </row>
    <row r="33" spans="1:7" ht="12.75">
      <c r="A33" s="17">
        <v>41</v>
      </c>
      <c r="B33" s="28">
        <v>23427.7</v>
      </c>
      <c r="C33" s="29">
        <v>13.54</v>
      </c>
      <c r="D33" s="30">
        <v>307951.84256000037</v>
      </c>
      <c r="E33" s="30">
        <v>723626</v>
      </c>
      <c r="F33" s="31">
        <f t="shared" si="0"/>
        <v>2.3498024690630355</v>
      </c>
      <c r="G33" s="31">
        <f t="shared" si="1"/>
        <v>30.887624478715367</v>
      </c>
    </row>
    <row r="34" spans="1:7" ht="12.75">
      <c r="A34" s="17">
        <v>43</v>
      </c>
      <c r="B34" s="28">
        <v>27639.2</v>
      </c>
      <c r="C34" s="29">
        <v>11.05</v>
      </c>
      <c r="D34" s="30">
        <v>223462.62034999926</v>
      </c>
      <c r="E34" s="30">
        <v>785312</v>
      </c>
      <c r="F34" s="31">
        <f t="shared" si="0"/>
        <v>3.5142879769779922</v>
      </c>
      <c r="G34" s="31">
        <f t="shared" si="1"/>
        <v>28.412978667978813</v>
      </c>
    </row>
    <row r="35" spans="1:7" ht="12.75">
      <c r="A35" s="17">
        <v>52</v>
      </c>
      <c r="B35" s="28">
        <v>22571.3</v>
      </c>
      <c r="C35" s="29">
        <v>12.36</v>
      </c>
      <c r="D35" s="30">
        <v>332901.0080999987</v>
      </c>
      <c r="E35" s="30">
        <v>1024656</v>
      </c>
      <c r="F35" s="31">
        <f t="shared" si="0"/>
        <v>3.0779600393766544</v>
      </c>
      <c r="G35" s="31">
        <f t="shared" si="1"/>
        <v>45.39641048588252</v>
      </c>
    </row>
    <row r="36" spans="1:7" ht="12.75">
      <c r="A36" s="17">
        <v>53</v>
      </c>
      <c r="B36" s="28">
        <v>893</v>
      </c>
      <c r="C36" s="29">
        <v>23.45</v>
      </c>
      <c r="D36" s="30">
        <v>21557.02000000002</v>
      </c>
      <c r="E36" s="30">
        <v>9722</v>
      </c>
      <c r="F36" s="31">
        <f t="shared" si="0"/>
        <v>0.45098997913440686</v>
      </c>
      <c r="G36" s="31">
        <f>+E36/B36</f>
        <v>10.886898096304591</v>
      </c>
    </row>
    <row r="37" spans="1:7" ht="12.75">
      <c r="A37" s="17" t="s">
        <v>0</v>
      </c>
      <c r="B37" s="28">
        <v>9638.4</v>
      </c>
      <c r="C37" s="29">
        <v>13.44</v>
      </c>
      <c r="D37" s="30">
        <v>104301.68589999982</v>
      </c>
      <c r="E37" s="30">
        <v>173179</v>
      </c>
      <c r="F37" s="31">
        <f t="shared" si="0"/>
        <v>1.6603662587586256</v>
      </c>
      <c r="G37" s="31">
        <f>+E37/B37</f>
        <v>17.96760873173971</v>
      </c>
    </row>
    <row r="38" spans="1:7" ht="12.75">
      <c r="A38" s="17" t="s">
        <v>12</v>
      </c>
      <c r="B38" s="28">
        <v>15491.3</v>
      </c>
      <c r="C38" s="29">
        <v>14.54</v>
      </c>
      <c r="D38" s="30">
        <v>533166.8310400028</v>
      </c>
      <c r="E38" s="30">
        <v>1142807</v>
      </c>
      <c r="F38" s="31">
        <f t="shared" si="0"/>
        <v>2.1434322869838405</v>
      </c>
      <c r="G38" s="31">
        <f t="shared" si="1"/>
        <v>73.77089075803839</v>
      </c>
    </row>
    <row r="39" spans="1:7" ht="12.75">
      <c r="A39" s="17" t="s">
        <v>1</v>
      </c>
      <c r="B39" s="28">
        <v>43771.4</v>
      </c>
      <c r="C39" s="29">
        <v>12.55</v>
      </c>
      <c r="D39" s="30">
        <v>641659.2001200028</v>
      </c>
      <c r="E39" s="30">
        <v>3777519</v>
      </c>
      <c r="F39" s="31">
        <f t="shared" si="0"/>
        <v>5.887111100867142</v>
      </c>
      <c r="G39" s="31">
        <f t="shared" si="1"/>
        <v>86.30107787276623</v>
      </c>
    </row>
    <row r="40" spans="1:7" ht="12.75">
      <c r="A40" s="17" t="s">
        <v>2</v>
      </c>
      <c r="B40" s="28">
        <v>43722.3</v>
      </c>
      <c r="C40" s="29">
        <v>12.07</v>
      </c>
      <c r="D40" s="30">
        <v>651299.0451800035</v>
      </c>
      <c r="E40" s="30">
        <v>3921227</v>
      </c>
      <c r="F40" s="31">
        <f t="shared" si="0"/>
        <v>6.020624518060312</v>
      </c>
      <c r="G40" s="31">
        <f t="shared" si="1"/>
        <v>89.68482902317581</v>
      </c>
    </row>
    <row r="41" spans="1:7" ht="12.75">
      <c r="A41" s="17" t="s">
        <v>3</v>
      </c>
      <c r="B41" s="28">
        <v>40469.4</v>
      </c>
      <c r="C41" s="29">
        <v>11.92</v>
      </c>
      <c r="D41" s="30">
        <v>346022.37904999993</v>
      </c>
      <c r="E41" s="30">
        <v>2262967</v>
      </c>
      <c r="F41" s="31">
        <f t="shared" si="0"/>
        <v>6.53994405278915</v>
      </c>
      <c r="G41" s="31">
        <f t="shared" si="1"/>
        <v>55.9179775336427</v>
      </c>
    </row>
    <row r="42" spans="1:7" ht="12.75">
      <c r="A42" s="17" t="s">
        <v>4</v>
      </c>
      <c r="B42" s="28">
        <v>36469.4</v>
      </c>
      <c r="C42" s="29">
        <v>10.91</v>
      </c>
      <c r="D42" s="30">
        <v>285789.70943999966</v>
      </c>
      <c r="E42" s="30">
        <v>1710974</v>
      </c>
      <c r="F42" s="31">
        <f t="shared" si="0"/>
        <v>5.986828578791819</v>
      </c>
      <c r="G42" s="31">
        <f t="shared" si="1"/>
        <v>46.91533175758307</v>
      </c>
    </row>
    <row r="43" spans="1:7" ht="12.75">
      <c r="A43" s="17" t="s">
        <v>13</v>
      </c>
      <c r="B43" s="28">
        <v>7172.6</v>
      </c>
      <c r="C43" s="29">
        <v>10.39</v>
      </c>
      <c r="D43" s="30">
        <v>78808.61579999977</v>
      </c>
      <c r="E43" s="30">
        <v>61327</v>
      </c>
      <c r="F43" s="31">
        <f t="shared" si="0"/>
        <v>0.7781763374151305</v>
      </c>
      <c r="G43" s="31">
        <f t="shared" si="1"/>
        <v>8.55017706271087</v>
      </c>
    </row>
    <row r="44" spans="1:7" ht="12.75">
      <c r="A44" s="17" t="s">
        <v>16</v>
      </c>
      <c r="B44" s="28">
        <v>22668.5</v>
      </c>
      <c r="C44" s="29">
        <v>18.95</v>
      </c>
      <c r="D44" s="30">
        <v>699426.1791899945</v>
      </c>
      <c r="E44" s="30">
        <v>1153734</v>
      </c>
      <c r="F44" s="31">
        <f t="shared" si="0"/>
        <v>1.6495436320901506</v>
      </c>
      <c r="G44" s="31">
        <f>+E44/B44</f>
        <v>50.89591283057988</v>
      </c>
    </row>
    <row r="45" spans="1:7" ht="12.75">
      <c r="A45" s="17" t="s">
        <v>21</v>
      </c>
      <c r="B45" s="28">
        <v>6498.3</v>
      </c>
      <c r="C45" s="29">
        <v>17.44</v>
      </c>
      <c r="D45" s="30">
        <v>91297.46700000028</v>
      </c>
      <c r="E45" s="30">
        <v>61398</v>
      </c>
      <c r="F45" s="31">
        <f t="shared" si="0"/>
        <v>0.6725049666492917</v>
      </c>
      <c r="G45" s="31">
        <f>+E45/B45</f>
        <v>9.448317252204422</v>
      </c>
    </row>
    <row r="46" spans="1:7" ht="12.75">
      <c r="A46" s="17" t="s">
        <v>24</v>
      </c>
      <c r="B46" s="28">
        <v>19201.7</v>
      </c>
      <c r="C46" s="29">
        <v>15.95</v>
      </c>
      <c r="D46" s="30">
        <v>387595.2348000026</v>
      </c>
      <c r="E46" s="30">
        <v>1041479</v>
      </c>
      <c r="F46" s="31">
        <f t="shared" si="0"/>
        <v>2.687027358675858</v>
      </c>
      <c r="G46" s="31">
        <f>+E46/B46</f>
        <v>54.23889551445966</v>
      </c>
    </row>
    <row r="47" spans="1:7" ht="12.75">
      <c r="A47" s="17" t="s">
        <v>26</v>
      </c>
      <c r="B47" s="28">
        <v>5179</v>
      </c>
      <c r="C47" s="29">
        <v>13.42</v>
      </c>
      <c r="D47" s="30">
        <v>84609.91254999966</v>
      </c>
      <c r="E47" s="30">
        <v>240570</v>
      </c>
      <c r="F47" s="31">
        <f>+E47/D47</f>
        <v>2.843283874780473</v>
      </c>
      <c r="G47" s="31">
        <f>+E47/B47</f>
        <v>46.451052326703994</v>
      </c>
    </row>
    <row r="48" spans="1:7" ht="12.75" customHeight="1">
      <c r="A48" s="17" t="s">
        <v>5</v>
      </c>
      <c r="B48" s="28">
        <v>11258.1</v>
      </c>
      <c r="C48" s="29">
        <v>8.94</v>
      </c>
      <c r="D48" s="30">
        <v>42283</v>
      </c>
      <c r="E48" s="30">
        <v>452434</v>
      </c>
      <c r="F48" s="31">
        <f t="shared" si="0"/>
        <v>10.700139535983729</v>
      </c>
      <c r="G48" s="31">
        <f t="shared" si="1"/>
        <v>40.1874206127144</v>
      </c>
    </row>
    <row r="49" spans="1:7" ht="12.75">
      <c r="A49" s="17" t="s">
        <v>6</v>
      </c>
      <c r="B49" s="28">
        <v>16026</v>
      </c>
      <c r="C49" s="29">
        <v>15.95</v>
      </c>
      <c r="D49" s="30">
        <v>266443</v>
      </c>
      <c r="E49" s="30">
        <v>417882</v>
      </c>
      <c r="F49" s="31">
        <f t="shared" si="0"/>
        <v>1.5683729728309619</v>
      </c>
      <c r="G49" s="31">
        <f t="shared" si="1"/>
        <v>26.0752527143392</v>
      </c>
    </row>
    <row r="50" spans="1:7" ht="12.75">
      <c r="A50" s="17" t="s">
        <v>17</v>
      </c>
      <c r="B50" s="20">
        <v>38665.3</v>
      </c>
      <c r="C50" s="32">
        <v>8.65</v>
      </c>
      <c r="D50" s="33">
        <v>168444.71717000066</v>
      </c>
      <c r="E50" s="30">
        <v>3816022</v>
      </c>
      <c r="F50" s="31">
        <f t="shared" si="0"/>
        <v>22.654447489431973</v>
      </c>
      <c r="G50" s="31">
        <f t="shared" si="1"/>
        <v>98.69371245018142</v>
      </c>
    </row>
    <row r="51" spans="1:7" ht="12.75" customHeight="1">
      <c r="A51" s="57" t="s">
        <v>14</v>
      </c>
      <c r="B51" s="58">
        <f>SUM(B7:B50)</f>
        <v>1204598.4000000004</v>
      </c>
      <c r="C51" s="59">
        <v>12.74</v>
      </c>
      <c r="D51" s="48">
        <f>SUM(D7:D50)</f>
        <v>17809387.99481</v>
      </c>
      <c r="E51" s="66">
        <f>SUM(E7:E50)</f>
        <v>78736609</v>
      </c>
      <c r="F51" s="34">
        <v>4.42</v>
      </c>
      <c r="G51" s="36">
        <v>65.36</v>
      </c>
    </row>
    <row r="52" spans="1:7" ht="12.75" customHeight="1">
      <c r="A52" s="51"/>
      <c r="B52" s="53"/>
      <c r="C52" s="55"/>
      <c r="D52" s="49"/>
      <c r="E52" s="67"/>
      <c r="F52" s="44"/>
      <c r="G52" s="45"/>
    </row>
    <row r="53" spans="1:7" ht="12.75">
      <c r="A53" s="19" t="s">
        <v>25</v>
      </c>
      <c r="B53" s="28">
        <v>46599.5</v>
      </c>
      <c r="C53" s="29">
        <v>18.2</v>
      </c>
      <c r="D53" s="30">
        <v>915437.91</v>
      </c>
      <c r="E53" s="30">
        <v>2187103</v>
      </c>
      <c r="F53" s="31">
        <f>+E53/D53</f>
        <v>2.3891330871364067</v>
      </c>
      <c r="G53" s="31">
        <f>+E53/B53</f>
        <v>46.934044356699104</v>
      </c>
    </row>
    <row r="54" spans="1:7" ht="12.75" customHeight="1">
      <c r="A54" s="21" t="s">
        <v>18</v>
      </c>
      <c r="B54" s="28">
        <v>20383.5</v>
      </c>
      <c r="C54" s="29">
        <v>16.424072356096676</v>
      </c>
      <c r="D54" s="30">
        <v>403765.22000000003</v>
      </c>
      <c r="E54" s="30">
        <v>574169</v>
      </c>
      <c r="F54" s="31">
        <f>+E54/D54</f>
        <v>1.4220367965324006</v>
      </c>
      <c r="G54" s="31">
        <f>+E54/B54</f>
        <v>28.16832241764172</v>
      </c>
    </row>
    <row r="55" spans="1:7" ht="12.75" customHeight="1">
      <c r="A55" s="57" t="s">
        <v>20</v>
      </c>
      <c r="B55" s="74">
        <f>SUM(B53:B54)</f>
        <v>66983</v>
      </c>
      <c r="C55" s="75">
        <v>17.659570023296904</v>
      </c>
      <c r="D55" s="76">
        <f>SUM(D53:D54)</f>
        <v>1319203.1300000001</v>
      </c>
      <c r="E55" s="76">
        <f>SUM(E53:E54)</f>
        <v>2761272</v>
      </c>
      <c r="F55" s="77">
        <f>+E55/D55</f>
        <v>2.0931363314761082</v>
      </c>
      <c r="G55" s="77">
        <f>+E55/B55</f>
        <v>41.223474612961496</v>
      </c>
    </row>
    <row r="56" spans="1:7" ht="12.75">
      <c r="A56" s="51"/>
      <c r="B56" s="78"/>
      <c r="C56" s="79"/>
      <c r="D56" s="80"/>
      <c r="E56" s="80"/>
      <c r="F56" s="81"/>
      <c r="G56" s="81"/>
    </row>
    <row r="57" spans="1:7" ht="12.75" customHeight="1">
      <c r="A57" s="52"/>
      <c r="B57" s="82"/>
      <c r="C57" s="83"/>
      <c r="D57" s="84"/>
      <c r="E57" s="84"/>
      <c r="F57" s="85"/>
      <c r="G57" s="85"/>
    </row>
    <row r="58" spans="1:7" ht="12.75">
      <c r="A58" s="51" t="s">
        <v>15</v>
      </c>
      <c r="B58" s="53">
        <f>B51+B55</f>
        <v>1271581.4000000004</v>
      </c>
      <c r="C58" s="55">
        <v>12.99</v>
      </c>
      <c r="D58" s="49">
        <f>+D51+D55</f>
        <v>19128591.12481</v>
      </c>
      <c r="E58" s="46">
        <f>E51+E55</f>
        <v>81497881</v>
      </c>
      <c r="F58" s="34">
        <v>4.26</v>
      </c>
      <c r="G58" s="36">
        <v>64.09</v>
      </c>
    </row>
    <row r="59" spans="1:7" ht="12.75">
      <c r="A59" s="52"/>
      <c r="B59" s="54"/>
      <c r="C59" s="56"/>
      <c r="D59" s="50"/>
      <c r="E59" s="47"/>
      <c r="F59" s="35"/>
      <c r="G59" s="37"/>
    </row>
    <row r="60" spans="1:7" ht="12.75">
      <c r="A60" s="22"/>
      <c r="B60" s="23"/>
      <c r="C60" s="24"/>
      <c r="D60" s="25"/>
      <c r="E60" s="26"/>
      <c r="F60" s="27"/>
      <c r="G60" s="27"/>
    </row>
    <row r="61" spans="1:5" ht="12.75">
      <c r="A61" s="12"/>
      <c r="B61" s="7"/>
      <c r="C61" s="8"/>
      <c r="D61" s="8"/>
      <c r="E61" s="13"/>
    </row>
    <row r="62" spans="1:5" ht="15.75" customHeight="1">
      <c r="A62" s="18" t="s">
        <v>19</v>
      </c>
      <c r="B62" s="9"/>
      <c r="C62" s="10"/>
      <c r="D62" s="10"/>
      <c r="E62" s="13"/>
    </row>
    <row r="63" spans="1:5" ht="12.75">
      <c r="A63" s="12"/>
      <c r="C63" s="8"/>
      <c r="D63" s="8"/>
      <c r="E63" s="13"/>
    </row>
    <row r="64" spans="1:5" ht="12.75">
      <c r="A64" s="12"/>
      <c r="B64" s="11"/>
      <c r="C64" s="10"/>
      <c r="D64" s="10"/>
      <c r="E64" s="13"/>
    </row>
    <row r="65" spans="1:5" ht="12.75">
      <c r="A65" s="12"/>
      <c r="B65" s="11"/>
      <c r="C65" s="10"/>
      <c r="D65" s="10"/>
      <c r="E65" s="13"/>
    </row>
    <row r="66" spans="1:5" ht="12.75">
      <c r="A66" s="12"/>
      <c r="B66" s="9"/>
      <c r="C66" s="10"/>
      <c r="D66" s="10"/>
      <c r="E66" s="13"/>
    </row>
    <row r="67" spans="1:5" ht="12.75">
      <c r="A67" s="12"/>
      <c r="B67" s="9"/>
      <c r="C67" s="10"/>
      <c r="D67" s="10"/>
      <c r="E67" s="13"/>
    </row>
    <row r="68" spans="1:5" ht="12.75">
      <c r="A68" s="12"/>
      <c r="B68" s="7"/>
      <c r="C68" s="8"/>
      <c r="D68" s="8"/>
      <c r="E68" s="13"/>
    </row>
    <row r="69" spans="1:5" ht="12.75">
      <c r="A69" s="12"/>
      <c r="B69" s="7"/>
      <c r="C69" s="8"/>
      <c r="D69" s="8"/>
      <c r="E69" s="13"/>
    </row>
    <row r="70" spans="1:5" ht="12.75">
      <c r="A70" s="12"/>
      <c r="B70" s="7"/>
      <c r="C70" s="8"/>
      <c r="D70" s="8"/>
      <c r="E70" s="13"/>
    </row>
    <row r="71" spans="1:5" ht="12.75">
      <c r="A71" s="12"/>
      <c r="B71" s="9"/>
      <c r="C71" s="10"/>
      <c r="D71" s="10"/>
      <c r="E71" s="13"/>
    </row>
    <row r="72" spans="1:5" ht="12.75">
      <c r="A72" s="12"/>
      <c r="B72" s="7"/>
      <c r="C72" s="8"/>
      <c r="D72" s="8"/>
      <c r="E72" s="13"/>
    </row>
    <row r="73" spans="1:5" ht="12.75">
      <c r="A73" s="12"/>
      <c r="B73" s="9"/>
      <c r="C73" s="10"/>
      <c r="D73" s="10"/>
      <c r="E73" s="13"/>
    </row>
    <row r="74" spans="1:5" ht="12.75">
      <c r="A74" s="12"/>
      <c r="B74" s="9"/>
      <c r="C74" s="10"/>
      <c r="D74" s="10"/>
      <c r="E74" s="13"/>
    </row>
    <row r="75" spans="1:5" ht="12.75">
      <c r="A75" s="12"/>
      <c r="B75" s="9"/>
      <c r="C75" s="10"/>
      <c r="D75" s="10"/>
      <c r="E75" s="13"/>
    </row>
    <row r="76" spans="1:5" ht="12.75">
      <c r="A76" s="12"/>
      <c r="B76" s="9"/>
      <c r="C76" s="10"/>
      <c r="D76" s="10"/>
      <c r="E76" s="13"/>
    </row>
    <row r="77" spans="1:5" ht="12.75">
      <c r="A77" s="12"/>
      <c r="B77" s="7"/>
      <c r="C77" s="8"/>
      <c r="D77" s="8"/>
      <c r="E77" s="13"/>
    </row>
    <row r="78" spans="1:5" ht="12.75">
      <c r="A78" s="12"/>
      <c r="B78" s="7"/>
      <c r="C78" s="8"/>
      <c r="D78" s="8"/>
      <c r="E78" s="13"/>
    </row>
    <row r="79" spans="1:5" ht="12.75">
      <c r="A79" s="12"/>
      <c r="B79" s="7"/>
      <c r="C79" s="8"/>
      <c r="D79" s="8"/>
      <c r="E79" s="13"/>
    </row>
    <row r="80" spans="1:5" ht="12.75">
      <c r="A80" s="12"/>
      <c r="B80" s="9"/>
      <c r="C80" s="10"/>
      <c r="D80" s="10"/>
      <c r="E80" s="13"/>
    </row>
    <row r="81" spans="1:5" ht="12.75">
      <c r="A81" s="12"/>
      <c r="B81" s="7"/>
      <c r="C81" s="8"/>
      <c r="D81" s="8"/>
      <c r="E81" s="13"/>
    </row>
    <row r="82" spans="1:5" ht="12.75">
      <c r="A82" s="12"/>
      <c r="B82" s="9"/>
      <c r="C82" s="10"/>
      <c r="D82" s="10"/>
      <c r="E82" s="13"/>
    </row>
    <row r="83" spans="1:5" ht="12.75">
      <c r="A83" s="12"/>
      <c r="B83" s="9"/>
      <c r="C83" s="10"/>
      <c r="D83" s="10"/>
      <c r="E83" s="13"/>
    </row>
    <row r="84" spans="1:5" ht="12.75">
      <c r="A84" s="12"/>
      <c r="B84" s="9"/>
      <c r="C84" s="10"/>
      <c r="D84" s="10"/>
      <c r="E84" s="13"/>
    </row>
    <row r="85" spans="1:5" ht="12.75">
      <c r="A85" s="12"/>
      <c r="B85" s="9"/>
      <c r="C85" s="10"/>
      <c r="D85" s="10"/>
      <c r="E85" s="13"/>
    </row>
    <row r="86" spans="1:5" ht="12.75">
      <c r="A86" s="12"/>
      <c r="B86" s="7"/>
      <c r="C86" s="8"/>
      <c r="D86" s="8"/>
      <c r="E86" s="13"/>
    </row>
    <row r="87" spans="1:5" ht="12.75">
      <c r="A87" s="12"/>
      <c r="B87" s="7"/>
      <c r="C87" s="8"/>
      <c r="D87" s="8"/>
      <c r="E87" s="13"/>
    </row>
    <row r="88" spans="1:5" ht="12.75">
      <c r="A88" s="12"/>
      <c r="B88" s="7"/>
      <c r="C88" s="8"/>
      <c r="D88" s="8"/>
      <c r="E88" s="13"/>
    </row>
    <row r="89" spans="1:5" ht="12.75">
      <c r="A89" s="12"/>
      <c r="B89" s="9"/>
      <c r="C89" s="10"/>
      <c r="D89" s="10"/>
      <c r="E89" s="13"/>
    </row>
    <row r="90" spans="1:5" ht="12.75">
      <c r="A90" s="12"/>
      <c r="B90" s="7"/>
      <c r="C90" s="8"/>
      <c r="D90" s="8"/>
      <c r="E90" s="13"/>
    </row>
    <row r="91" spans="1:5" ht="12.75">
      <c r="A91" s="12"/>
      <c r="B91" s="9"/>
      <c r="C91" s="10"/>
      <c r="D91" s="10"/>
      <c r="E91" s="13"/>
    </row>
    <row r="92" spans="2:4" ht="12.75">
      <c r="B92" s="15"/>
      <c r="C92" s="6"/>
      <c r="D92" s="6"/>
    </row>
    <row r="93" spans="2:4" ht="12.75">
      <c r="B93" s="15"/>
      <c r="C93" s="6"/>
      <c r="D93" s="6"/>
    </row>
    <row r="94" spans="2:4" ht="12.75">
      <c r="B94" s="15"/>
      <c r="C94" s="6"/>
      <c r="D94" s="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2:4" ht="12.75">
      <c r="B98" s="15"/>
      <c r="C98" s="6"/>
      <c r="D98" s="6"/>
    </row>
    <row r="99" spans="3:4" ht="12.75">
      <c r="C99" s="16"/>
      <c r="D99" s="16"/>
    </row>
    <row r="100" spans="2:4" ht="12.75">
      <c r="B100" s="15"/>
      <c r="C100" s="6"/>
      <c r="D100" s="6"/>
    </row>
    <row r="101" spans="2:4" ht="12.75">
      <c r="B101" s="15"/>
      <c r="C101" s="6"/>
      <c r="D101" s="6"/>
    </row>
    <row r="102" spans="2:4" ht="12.75">
      <c r="B102" s="15"/>
      <c r="C102" s="6"/>
      <c r="D102" s="6"/>
    </row>
    <row r="103" spans="2:4" ht="12.75">
      <c r="B103" s="15"/>
      <c r="C103" s="6"/>
      <c r="D103" s="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2:4" ht="12.75">
      <c r="B107" s="15"/>
      <c r="C107" s="6"/>
      <c r="D107" s="6"/>
    </row>
    <row r="108" spans="3:4" ht="12.75">
      <c r="C108" s="16"/>
      <c r="D108" s="16"/>
    </row>
    <row r="109" spans="2:4" ht="12.75">
      <c r="B109" s="15"/>
      <c r="C109" s="6"/>
      <c r="D109" s="6"/>
    </row>
    <row r="110" spans="2:4" ht="12.75">
      <c r="B110" s="15"/>
      <c r="C110" s="6"/>
      <c r="D110" s="6"/>
    </row>
    <row r="111" spans="2:4" ht="12.75">
      <c r="B111" s="15"/>
      <c r="C111" s="6"/>
      <c r="D111" s="6"/>
    </row>
    <row r="112" spans="2:4" ht="12.75">
      <c r="B112" s="15"/>
      <c r="C112" s="6"/>
      <c r="D112" s="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</sheetData>
  <sheetProtection/>
  <mergeCells count="28">
    <mergeCell ref="C4:C6"/>
    <mergeCell ref="D4:D6"/>
    <mergeCell ref="E4:E6"/>
    <mergeCell ref="A51:A52"/>
    <mergeCell ref="B51:B52"/>
    <mergeCell ref="C51:C52"/>
    <mergeCell ref="D51:D52"/>
    <mergeCell ref="E51:E52"/>
    <mergeCell ref="A4:A6"/>
    <mergeCell ref="B4:B6"/>
    <mergeCell ref="E58:E59"/>
    <mergeCell ref="E55:E57"/>
    <mergeCell ref="A58:A59"/>
    <mergeCell ref="B58:B59"/>
    <mergeCell ref="C58:C59"/>
    <mergeCell ref="D58:D59"/>
    <mergeCell ref="A55:A57"/>
    <mergeCell ref="B55:B57"/>
    <mergeCell ref="C55:C57"/>
    <mergeCell ref="D55:D57"/>
    <mergeCell ref="F58:F59"/>
    <mergeCell ref="G58:G59"/>
    <mergeCell ref="F4:F6"/>
    <mergeCell ref="G4:G6"/>
    <mergeCell ref="F51:F52"/>
    <mergeCell ref="G51:G52"/>
    <mergeCell ref="F55:F57"/>
    <mergeCell ref="G55:G5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Veronica Luna Cornejo</cp:lastModifiedBy>
  <cp:lastPrinted>2016-10-19T10:48:14Z</cp:lastPrinted>
  <dcterms:created xsi:type="dcterms:W3CDTF">2009-11-23T08:03:58Z</dcterms:created>
  <dcterms:modified xsi:type="dcterms:W3CDTF">2019-07-17T10:30:12Z</dcterms:modified>
  <cp:category/>
  <cp:version/>
  <cp:contentType/>
  <cp:contentStatus/>
</cp:coreProperties>
</file>