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9135" windowHeight="4830" tabRatio="552" activeTab="0"/>
  </bookViews>
  <sheets>
    <sheet name="Hoja1" sheetId="1" r:id="rId1"/>
    <sheet name="Hoja2" sheetId="2" r:id="rId2"/>
  </sheets>
  <definedNames>
    <definedName name="_xlnm.Print_Area" localSheetId="0">'Hoja1'!$A$1:$H$37</definedName>
  </definedNames>
  <calcPr fullCalcOnLoad="1"/>
</workbook>
</file>

<file path=xl/sharedStrings.xml><?xml version="1.0" encoding="utf-8"?>
<sst xmlns="http://schemas.openxmlformats.org/spreadsheetml/2006/main" count="31" uniqueCount="23">
  <si>
    <t>SEVILLA</t>
  </si>
  <si>
    <t>1. Impuestos directos</t>
  </si>
  <si>
    <t>4. Transferencias corrientes</t>
  </si>
  <si>
    <t>5. Ingresos patrimoniales</t>
  </si>
  <si>
    <t>6. Enajenación de inversiones reales</t>
  </si>
  <si>
    <t>7. Transferencias de capital</t>
  </si>
  <si>
    <t>8. Activos financieros</t>
  </si>
  <si>
    <t>9. Pasivos financieros</t>
  </si>
  <si>
    <t>MÁLAGA</t>
  </si>
  <si>
    <t>6. Inversiones reales</t>
  </si>
  <si>
    <t>2. Impuestos indirectos</t>
  </si>
  <si>
    <t>ZARAGOZA</t>
  </si>
  <si>
    <t>9.1.5. RESUMEN DEL ESTADO DE INGRESOS  Y GASTOS DE LOS PRESUPUESTOS MUNICIPALES</t>
  </si>
  <si>
    <t>FUENTE: Excmos. Ayuntamientos de Sevilla, Málaga, Valencia y Zaragoza.</t>
  </si>
  <si>
    <t>%</t>
  </si>
  <si>
    <t>3. Tasas, precios públicos y otros ingresos</t>
  </si>
  <si>
    <t>1. Gastos de personal</t>
  </si>
  <si>
    <t>2. Gastos corrientes en bienes y servicios</t>
  </si>
  <si>
    <t>3. Gastos financieros</t>
  </si>
  <si>
    <t>5. Fondo de contingencia</t>
  </si>
  <si>
    <t>VALENCIA</t>
  </si>
  <si>
    <t>TOTAL</t>
  </si>
  <si>
    <t>DE SEVILLA, MÁLAGA, VALENCIA Y ZARAGOZA. EJERCICIO 2017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</si>
</sst>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,##0.000"/>
    <numFmt numFmtId="189" formatCode="0.000"/>
    <numFmt numFmtId="190" formatCode="#,##0.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#,##0.0000"/>
    <numFmt numFmtId="195" formatCode="0.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5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Alignment="1">
      <alignment/>
    </xf>
    <xf numFmtId="188" fontId="0" fillId="0" borderId="0" xfId="0" applyNumberFormat="1" applyAlignment="1">
      <alignment/>
    </xf>
    <xf numFmtId="188" fontId="1" fillId="0" borderId="0" xfId="0" applyNumberFormat="1" applyFont="1" applyAlignment="1">
      <alignment/>
    </xf>
    <xf numFmtId="188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left"/>
    </xf>
    <xf numFmtId="188" fontId="4" fillId="0" borderId="0" xfId="0" applyNumberFormat="1" applyFont="1" applyAlignment="1">
      <alignment horizontal="left"/>
    </xf>
    <xf numFmtId="4" fontId="0" fillId="0" borderId="10" xfId="0" applyNumberFormat="1" applyBorder="1" applyAlignment="1">
      <alignment wrapText="1"/>
    </xf>
    <xf numFmtId="188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4" fontId="0" fillId="0" borderId="0" xfId="0" applyNumberFormat="1" applyFont="1" applyFill="1" applyBorder="1" applyAlignment="1">
      <alignment/>
    </xf>
    <xf numFmtId="1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188" fontId="1" fillId="0" borderId="13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188" fontId="1" fillId="0" borderId="0" xfId="0" applyNumberFormat="1" applyFont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188" fontId="2" fillId="0" borderId="0" xfId="0" applyNumberFormat="1" applyFont="1" applyAlignment="1" quotePrefix="1">
      <alignment horizontal="left"/>
    </xf>
    <xf numFmtId="1" fontId="1" fillId="0" borderId="14" xfId="0" applyNumberFormat="1" applyFont="1" applyBorder="1" applyAlignment="1">
      <alignment horizontal="center"/>
    </xf>
    <xf numFmtId="188" fontId="0" fillId="0" borderId="15" xfId="0" applyNumberFormat="1" applyBorder="1" applyAlignment="1">
      <alignment/>
    </xf>
    <xf numFmtId="2" fontId="0" fillId="0" borderId="10" xfId="0" applyNumberFormat="1" applyFont="1" applyFill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4" xfId="0" applyNumberFormat="1" applyFont="1" applyFill="1" applyBorder="1" applyAlignment="1">
      <alignment/>
    </xf>
    <xf numFmtId="4" fontId="0" fillId="0" borderId="15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4" fontId="0" fillId="0" borderId="15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188" fontId="0" fillId="0" borderId="15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188" fontId="1" fillId="0" borderId="15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40" fillId="0" borderId="0" xfId="0" applyNumberFormat="1" applyFont="1" applyBorder="1" applyAlignment="1">
      <alignment/>
    </xf>
    <xf numFmtId="3" fontId="1" fillId="0" borderId="16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88" fontId="0" fillId="0" borderId="17" xfId="0" applyNumberFormat="1" applyFont="1" applyBorder="1" applyAlignment="1">
      <alignment/>
    </xf>
    <xf numFmtId="188" fontId="0" fillId="0" borderId="18" xfId="0" applyNumberFormat="1" applyBorder="1" applyAlignment="1">
      <alignment/>
    </xf>
    <xf numFmtId="10" fontId="0" fillId="0" borderId="19" xfId="0" applyNumberFormat="1" applyBorder="1" applyAlignment="1">
      <alignment/>
    </xf>
    <xf numFmtId="188" fontId="1" fillId="0" borderId="14" xfId="0" applyNumberFormat="1" applyFont="1" applyBorder="1" applyAlignment="1">
      <alignment/>
    </xf>
    <xf numFmtId="2" fontId="0" fillId="0" borderId="12" xfId="0" applyNumberFormat="1" applyFont="1" applyFill="1" applyBorder="1" applyAlignment="1">
      <alignment/>
    </xf>
    <xf numFmtId="188" fontId="0" fillId="0" borderId="17" xfId="0" applyNumberFormat="1" applyBorder="1" applyAlignment="1">
      <alignment/>
    </xf>
    <xf numFmtId="188" fontId="0" fillId="0" borderId="19" xfId="0" applyNumberFormat="1" applyBorder="1" applyAlignment="1">
      <alignment/>
    </xf>
    <xf numFmtId="4" fontId="1" fillId="0" borderId="15" xfId="0" applyNumberFormat="1" applyFon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/>
    </xf>
    <xf numFmtId="188" fontId="0" fillId="0" borderId="15" xfId="0" applyNumberFormat="1" applyFont="1" applyFill="1" applyBorder="1" applyAlignment="1">
      <alignment/>
    </xf>
    <xf numFmtId="188" fontId="1" fillId="0" borderId="20" xfId="0" applyNumberFormat="1" applyFont="1" applyBorder="1" applyAlignment="1">
      <alignment horizontal="center"/>
    </xf>
    <xf numFmtId="188" fontId="1" fillId="0" borderId="21" xfId="0" applyNumberFormat="1" applyFont="1" applyBorder="1" applyAlignment="1">
      <alignment horizontal="center"/>
    </xf>
    <xf numFmtId="189" fontId="1" fillId="0" borderId="20" xfId="0" applyNumberFormat="1" applyFont="1" applyBorder="1" applyAlignment="1">
      <alignment horizontal="center"/>
    </xf>
    <xf numFmtId="189" fontId="1" fillId="0" borderId="21" xfId="0" applyNumberFormat="1" applyFont="1" applyBorder="1" applyAlignment="1">
      <alignment horizontal="center"/>
    </xf>
    <xf numFmtId="188" fontId="1" fillId="0" borderId="22" xfId="0" applyNumberFormat="1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PageLayoutView="0" workbookViewId="0" topLeftCell="A1">
      <selection activeCell="G35" sqref="G35"/>
    </sheetView>
  </sheetViews>
  <sheetFormatPr defaultColWidth="11.421875" defaultRowHeight="12.75"/>
  <cols>
    <col min="1" max="1" width="52.57421875" style="3" customWidth="1"/>
    <col min="2" max="2" width="14.8515625" style="1" customWidth="1"/>
    <col min="3" max="3" width="7.7109375" style="1" customWidth="1"/>
    <col min="4" max="4" width="17.421875" style="1" customWidth="1"/>
    <col min="5" max="5" width="7.7109375" style="1" customWidth="1"/>
    <col min="6" max="6" width="17.421875" style="1" customWidth="1"/>
    <col min="7" max="7" width="7.7109375" style="1" customWidth="1"/>
    <col min="8" max="8" width="15.140625" style="1" customWidth="1"/>
    <col min="9" max="9" width="7.7109375" style="1" customWidth="1"/>
    <col min="10" max="11" width="11.421875" style="1" customWidth="1"/>
    <col min="12" max="12" width="14.7109375" style="1" bestFit="1" customWidth="1"/>
    <col min="13" max="16384" width="11.421875" style="1" customWidth="1"/>
  </cols>
  <sheetData>
    <row r="1" ht="15.75">
      <c r="A1" s="5" t="s">
        <v>12</v>
      </c>
    </row>
    <row r="2" ht="15.75">
      <c r="A2" s="5" t="s">
        <v>22</v>
      </c>
    </row>
    <row r="3" ht="15.75">
      <c r="A3" s="5"/>
    </row>
    <row r="5" spans="1:9" s="7" customFormat="1" ht="12.75">
      <c r="A5" s="12"/>
      <c r="B5" s="48" t="s">
        <v>0</v>
      </c>
      <c r="C5" s="49"/>
      <c r="D5" s="50" t="s">
        <v>8</v>
      </c>
      <c r="E5" s="51"/>
      <c r="F5" s="50" t="s">
        <v>20</v>
      </c>
      <c r="G5" s="51"/>
      <c r="H5" s="52" t="s">
        <v>11</v>
      </c>
      <c r="I5" s="49"/>
    </row>
    <row r="6" spans="1:9" s="8" customFormat="1" ht="12.75">
      <c r="A6" s="32"/>
      <c r="B6" s="33">
        <v>2017</v>
      </c>
      <c r="C6" s="34" t="s">
        <v>14</v>
      </c>
      <c r="D6" s="18">
        <v>2017</v>
      </c>
      <c r="E6" s="11" t="s">
        <v>14</v>
      </c>
      <c r="F6" s="18">
        <v>2017</v>
      </c>
      <c r="G6" s="11" t="s">
        <v>14</v>
      </c>
      <c r="H6" s="10">
        <v>2017</v>
      </c>
      <c r="I6" s="11" t="s">
        <v>14</v>
      </c>
    </row>
    <row r="7" spans="1:9" ht="12.75">
      <c r="A7" s="35"/>
      <c r="B7" s="36"/>
      <c r="C7" s="37"/>
      <c r="D7" s="40"/>
      <c r="E7" s="41"/>
      <c r="F7" s="40"/>
      <c r="G7" s="41"/>
      <c r="H7" s="40"/>
      <c r="I7" s="41"/>
    </row>
    <row r="8" spans="1:9" ht="12.75">
      <c r="A8" s="27" t="s">
        <v>1</v>
      </c>
      <c r="B8" s="28">
        <v>312994085.81000006</v>
      </c>
      <c r="C8" s="20">
        <f>(B8/B$17)*100</f>
        <v>38.12770454864825</v>
      </c>
      <c r="D8" s="25">
        <v>239202676.91</v>
      </c>
      <c r="E8" s="20">
        <f>(D8/D$17)*100</f>
        <v>40.11276386694476</v>
      </c>
      <c r="F8" s="23">
        <v>340182978</v>
      </c>
      <c r="G8" s="20">
        <f aca="true" t="shared" si="0" ref="G8:G16">(F8/F$17)*100</f>
        <v>43.23784956163209</v>
      </c>
      <c r="H8" s="23">
        <v>307387640</v>
      </c>
      <c r="I8" s="20">
        <f aca="true" t="shared" si="1" ref="I8:I16">(H20/H$17)*100</f>
        <v>32.22961831107946</v>
      </c>
    </row>
    <row r="9" spans="1:9" ht="12.75">
      <c r="A9" s="27" t="s">
        <v>10</v>
      </c>
      <c r="B9" s="28">
        <v>20114245.509999998</v>
      </c>
      <c r="C9" s="20">
        <f aca="true" t="shared" si="2" ref="C9:C16">(B9/B$17)*100</f>
        <v>2.4502380229951046</v>
      </c>
      <c r="D9" s="25">
        <v>17234210.19</v>
      </c>
      <c r="E9" s="20">
        <f aca="true" t="shared" si="3" ref="E9:E16">(D9/D$17)*100</f>
        <v>2.8900671711331616</v>
      </c>
      <c r="F9" s="23">
        <v>21799765</v>
      </c>
      <c r="G9" s="20">
        <f t="shared" si="0"/>
        <v>2.7707881361098927</v>
      </c>
      <c r="H9" s="23">
        <v>26043580</v>
      </c>
      <c r="I9" s="20">
        <f t="shared" si="1"/>
        <v>39.6862842728817</v>
      </c>
    </row>
    <row r="10" spans="1:9" ht="12.75">
      <c r="A10" s="27" t="s">
        <v>15</v>
      </c>
      <c r="B10" s="28">
        <v>109324493.799</v>
      </c>
      <c r="C10" s="20">
        <f t="shared" si="2"/>
        <v>13.317478471555274</v>
      </c>
      <c r="D10" s="25">
        <v>56483039.46</v>
      </c>
      <c r="E10" s="20">
        <f t="shared" si="3"/>
        <v>9.47184560647191</v>
      </c>
      <c r="F10" s="23">
        <v>84607517</v>
      </c>
      <c r="G10" s="20">
        <f t="shared" si="0"/>
        <v>10.75376291117432</v>
      </c>
      <c r="H10" s="23">
        <v>116536000</v>
      </c>
      <c r="I10" s="20">
        <f t="shared" si="1"/>
        <v>2.0316759443123034</v>
      </c>
    </row>
    <row r="11" spans="1:9" ht="12.75">
      <c r="A11" s="27" t="s">
        <v>2</v>
      </c>
      <c r="B11" s="28">
        <v>343830966.65999997</v>
      </c>
      <c r="C11" s="20">
        <f t="shared" si="2"/>
        <v>41.88413170032417</v>
      </c>
      <c r="D11" s="25">
        <v>261109978.3</v>
      </c>
      <c r="E11" s="20">
        <f t="shared" si="3"/>
        <v>43.78647863874765</v>
      </c>
      <c r="F11" s="23">
        <v>328146537.14</v>
      </c>
      <c r="G11" s="20">
        <f t="shared" si="0"/>
        <v>41.70799694460267</v>
      </c>
      <c r="H11" s="23">
        <v>254946100</v>
      </c>
      <c r="I11" s="20">
        <f t="shared" si="1"/>
        <v>8.248631418933524</v>
      </c>
    </row>
    <row r="12" spans="1:9" ht="12.75">
      <c r="A12" s="27" t="s">
        <v>3</v>
      </c>
      <c r="B12" s="28">
        <v>7116017.8100000005</v>
      </c>
      <c r="C12" s="20">
        <f t="shared" si="2"/>
        <v>0.8668452118526595</v>
      </c>
      <c r="D12" s="25">
        <v>4063203.91</v>
      </c>
      <c r="E12" s="20">
        <f t="shared" si="3"/>
        <v>0.6813733905093391</v>
      </c>
      <c r="F12" s="23">
        <v>2741810</v>
      </c>
      <c r="G12" s="20">
        <f t="shared" si="0"/>
        <v>0.3484888309331529</v>
      </c>
      <c r="H12" s="23">
        <v>8218180</v>
      </c>
      <c r="I12" s="20">
        <f t="shared" si="1"/>
        <v>0.905504475520786</v>
      </c>
    </row>
    <row r="13" spans="1:9" ht="12.75">
      <c r="A13" s="27" t="s">
        <v>4</v>
      </c>
      <c r="B13" s="28">
        <v>180000</v>
      </c>
      <c r="C13" s="20">
        <f t="shared" si="2"/>
        <v>0.021926889771721737</v>
      </c>
      <c r="D13" s="19">
        <v>0</v>
      </c>
      <c r="E13" s="20">
        <f t="shared" si="3"/>
        <v>0</v>
      </c>
      <c r="F13" s="23">
        <v>6173595.3</v>
      </c>
      <c r="G13" s="20">
        <f t="shared" si="0"/>
        <v>0.7846747253644154</v>
      </c>
      <c r="H13" s="23">
        <v>3884800</v>
      </c>
      <c r="I13" s="20">
        <f t="shared" si="1"/>
        <v>6.367748764772285</v>
      </c>
    </row>
    <row r="14" spans="1:9" ht="12.75">
      <c r="A14" s="27" t="s">
        <v>5</v>
      </c>
      <c r="B14" s="28">
        <v>2479114.37</v>
      </c>
      <c r="C14" s="20">
        <f t="shared" si="2"/>
        <v>0.3019959306804521</v>
      </c>
      <c r="D14" s="25">
        <v>3630965.85</v>
      </c>
      <c r="E14" s="20">
        <f t="shared" si="3"/>
        <v>0.6088898236067419</v>
      </c>
      <c r="F14" s="23">
        <v>2819067.29</v>
      </c>
      <c r="G14" s="20">
        <f t="shared" si="0"/>
        <v>0.35830836717861253</v>
      </c>
      <c r="H14" s="23">
        <v>6500000</v>
      </c>
      <c r="I14" s="20">
        <f t="shared" si="1"/>
        <v>1.072932750270954</v>
      </c>
    </row>
    <row r="15" spans="1:9" ht="12.75">
      <c r="A15" s="27" t="s">
        <v>6</v>
      </c>
      <c r="B15" s="28">
        <v>6031382.859999999</v>
      </c>
      <c r="C15" s="20">
        <f t="shared" si="2"/>
        <v>0.7347192619015098</v>
      </c>
      <c r="D15" s="25">
        <v>3101518.16</v>
      </c>
      <c r="E15" s="20">
        <f t="shared" si="3"/>
        <v>0.5201048215189099</v>
      </c>
      <c r="F15" s="23">
        <v>300000</v>
      </c>
      <c r="G15" s="20">
        <f t="shared" si="0"/>
        <v>0.0381305230048566</v>
      </c>
      <c r="H15" s="19">
        <v>500000</v>
      </c>
      <c r="I15" s="20">
        <f t="shared" si="1"/>
        <v>2.049589491286315</v>
      </c>
    </row>
    <row r="16" spans="1:9" ht="12.75">
      <c r="A16" s="27" t="s">
        <v>7</v>
      </c>
      <c r="B16" s="9">
        <v>18839552.6</v>
      </c>
      <c r="C16" s="20">
        <f t="shared" si="2"/>
        <v>2.2949599622708536</v>
      </c>
      <c r="D16" s="25">
        <v>11500000</v>
      </c>
      <c r="E16" s="20">
        <f t="shared" si="3"/>
        <v>1.9284766810675271</v>
      </c>
      <c r="F16" s="23">
        <v>0</v>
      </c>
      <c r="G16" s="20">
        <f t="shared" si="0"/>
        <v>0</v>
      </c>
      <c r="H16" s="19">
        <v>0</v>
      </c>
      <c r="I16" s="6">
        <f t="shared" si="1"/>
        <v>7.4080145709426715</v>
      </c>
    </row>
    <row r="17" spans="1:9" ht="12.75">
      <c r="A17" s="29" t="s">
        <v>21</v>
      </c>
      <c r="B17" s="15">
        <f>SUM(B8:B16)</f>
        <v>820909859.419</v>
      </c>
      <c r="C17" s="20"/>
      <c r="D17" s="21">
        <f>SUM(D8:D16)</f>
        <v>596325592.78</v>
      </c>
      <c r="E17" s="20"/>
      <c r="F17" s="21">
        <f>SUM(F8:F16)</f>
        <v>786771269.7299999</v>
      </c>
      <c r="G17" s="20"/>
      <c r="H17" s="42">
        <f>SUM(H20:H28)</f>
        <v>724016300</v>
      </c>
      <c r="I17" s="13"/>
    </row>
    <row r="18" spans="1:9" ht="12.75">
      <c r="A18" s="27"/>
      <c r="B18" s="9"/>
      <c r="C18" s="20"/>
      <c r="D18" s="25"/>
      <c r="E18" s="20"/>
      <c r="F18" s="23"/>
      <c r="G18" s="24"/>
      <c r="H18" s="43"/>
      <c r="I18" s="6"/>
    </row>
    <row r="19" spans="1:9" s="2" customFormat="1" ht="12.75">
      <c r="A19" s="29"/>
      <c r="B19" s="30"/>
      <c r="C19" s="20"/>
      <c r="D19" s="21"/>
      <c r="E19" s="26"/>
      <c r="F19" s="21"/>
      <c r="G19" s="24"/>
      <c r="H19" s="44"/>
      <c r="I19" s="6"/>
    </row>
    <row r="20" spans="1:9" ht="12.75">
      <c r="A20" s="27" t="s">
        <v>16</v>
      </c>
      <c r="B20" s="31">
        <v>293666524.01999986</v>
      </c>
      <c r="C20" s="20">
        <f>(B20/B$29)*100</f>
        <v>36.021488875194166</v>
      </c>
      <c r="D20" s="25">
        <v>159882339.36</v>
      </c>
      <c r="E20" s="20">
        <f aca="true" t="shared" si="4" ref="E20:E28">(D20/D$29)*100</f>
        <v>26.81124897132912</v>
      </c>
      <c r="F20" s="23">
        <v>249600000</v>
      </c>
      <c r="G20" s="20">
        <f aca="true" t="shared" si="5" ref="G20:I28">(F20/F$29)*100</f>
        <v>31.72459514004069</v>
      </c>
      <c r="H20" s="45">
        <v>233347690</v>
      </c>
      <c r="I20" s="20">
        <f t="shared" si="5"/>
        <v>32.22961831107946</v>
      </c>
    </row>
    <row r="21" spans="1:9" ht="12.75">
      <c r="A21" s="27" t="s">
        <v>17</v>
      </c>
      <c r="B21" s="31">
        <v>121595527.60000007</v>
      </c>
      <c r="C21" s="20">
        <f aca="true" t="shared" si="6" ref="C21:C28">(B21/B$29)*100</f>
        <v>14.915053594663274</v>
      </c>
      <c r="D21" s="25">
        <v>189046339.68</v>
      </c>
      <c r="E21" s="20">
        <f t="shared" si="4"/>
        <v>31.701865888178325</v>
      </c>
      <c r="F21" s="23">
        <v>221800151.27</v>
      </c>
      <c r="G21" s="20">
        <f t="shared" si="5"/>
        <v>28.191185901604694</v>
      </c>
      <c r="H21" s="45">
        <v>287335167</v>
      </c>
      <c r="I21" s="20">
        <f t="shared" si="5"/>
        <v>39.6862842728817</v>
      </c>
    </row>
    <row r="22" spans="1:9" ht="12.75">
      <c r="A22" s="27" t="s">
        <v>18</v>
      </c>
      <c r="B22" s="31">
        <v>15802934.070000002</v>
      </c>
      <c r="C22" s="20">
        <f t="shared" si="6"/>
        <v>1.9384068909371646</v>
      </c>
      <c r="D22" s="25">
        <v>15318457.8</v>
      </c>
      <c r="E22" s="20">
        <f t="shared" si="4"/>
        <v>2.5688077093232153</v>
      </c>
      <c r="F22" s="23">
        <v>18704000</v>
      </c>
      <c r="G22" s="20">
        <f t="shared" si="5"/>
        <v>2.3773110076094595</v>
      </c>
      <c r="H22" s="45">
        <v>14709665</v>
      </c>
      <c r="I22" s="20">
        <f t="shared" si="5"/>
        <v>2.0316759443123034</v>
      </c>
    </row>
    <row r="23" spans="1:9" ht="12.75">
      <c r="A23" s="27" t="s">
        <v>2</v>
      </c>
      <c r="B23" s="31">
        <v>272377894.4200001</v>
      </c>
      <c r="C23" s="20">
        <f t="shared" si="6"/>
        <v>33.41019997577472</v>
      </c>
      <c r="D23" s="25">
        <v>149800782.04</v>
      </c>
      <c r="E23" s="20">
        <f t="shared" si="4"/>
        <v>25.120636084332105</v>
      </c>
      <c r="F23" s="23">
        <v>140639015.18</v>
      </c>
      <c r="G23" s="20">
        <f t="shared" si="5"/>
        <v>17.87546401233789</v>
      </c>
      <c r="H23" s="45">
        <v>59721436</v>
      </c>
      <c r="I23" s="20">
        <f t="shared" si="5"/>
        <v>8.248631418933524</v>
      </c>
    </row>
    <row r="24" spans="1:9" ht="12.75">
      <c r="A24" s="27" t="s">
        <v>19</v>
      </c>
      <c r="B24" s="31">
        <v>1500000</v>
      </c>
      <c r="C24" s="20">
        <f t="shared" si="6"/>
        <v>0.18399180326427483</v>
      </c>
      <c r="D24" s="25">
        <v>3550000</v>
      </c>
      <c r="E24" s="20">
        <f t="shared" si="4"/>
        <v>0.5953123667643235</v>
      </c>
      <c r="F24" s="23">
        <v>15868533.12</v>
      </c>
      <c r="G24" s="20">
        <f t="shared" si="5"/>
        <v>2.0169182239516292</v>
      </c>
      <c r="H24" s="45">
        <v>6556000</v>
      </c>
      <c r="I24" s="20">
        <f t="shared" si="5"/>
        <v>0.905504475520786</v>
      </c>
    </row>
    <row r="25" spans="1:9" ht="12.75">
      <c r="A25" s="27" t="s">
        <v>9</v>
      </c>
      <c r="B25" s="31">
        <v>22727660.870000005</v>
      </c>
      <c r="C25" s="20">
        <f t="shared" si="6"/>
        <v>2.787802204966799</v>
      </c>
      <c r="D25" s="25">
        <v>12094083.79</v>
      </c>
      <c r="E25" s="20">
        <f t="shared" si="4"/>
        <v>2.0281007450340676</v>
      </c>
      <c r="F25" s="23">
        <v>59766528.66</v>
      </c>
      <c r="G25" s="20">
        <f t="shared" si="5"/>
        <v>7.59642998663517</v>
      </c>
      <c r="H25" s="46">
        <v>46103539</v>
      </c>
      <c r="I25" s="20">
        <f t="shared" si="5"/>
        <v>6.367748764772285</v>
      </c>
    </row>
    <row r="26" spans="1:9" ht="12.75">
      <c r="A26" s="27" t="s">
        <v>5</v>
      </c>
      <c r="B26" s="31">
        <v>37922810.42</v>
      </c>
      <c r="C26" s="20">
        <f t="shared" si="6"/>
        <v>4.651657516016688</v>
      </c>
      <c r="D26" s="25">
        <v>30605507.31</v>
      </c>
      <c r="E26" s="20">
        <f t="shared" si="4"/>
        <v>5.132348448658846</v>
      </c>
      <c r="F26" s="23">
        <v>4778041.5</v>
      </c>
      <c r="G26" s="20">
        <f t="shared" si="5"/>
        <v>0.607297404446365</v>
      </c>
      <c r="H26" s="45">
        <v>7768208</v>
      </c>
      <c r="I26" s="20">
        <f t="shared" si="5"/>
        <v>1.072932750270954</v>
      </c>
    </row>
    <row r="27" spans="1:9" ht="12.75">
      <c r="A27" s="27" t="s">
        <v>6</v>
      </c>
      <c r="B27" s="31">
        <v>5702024</v>
      </c>
      <c r="C27" s="20">
        <f t="shared" si="6"/>
        <v>0.6994171186774489</v>
      </c>
      <c r="D27" s="25">
        <v>3101519.16</v>
      </c>
      <c r="E27" s="20">
        <f t="shared" si="4"/>
        <v>0.5201049892125343</v>
      </c>
      <c r="F27" s="23">
        <v>11490000</v>
      </c>
      <c r="G27" s="20">
        <f t="shared" si="5"/>
        <v>1.4603990310860075</v>
      </c>
      <c r="H27" s="45">
        <v>14839362</v>
      </c>
      <c r="I27" s="20">
        <f t="shared" si="5"/>
        <v>2.049589491286315</v>
      </c>
    </row>
    <row r="28" spans="1:9" ht="12.75">
      <c r="A28" s="27" t="s">
        <v>7</v>
      </c>
      <c r="B28" s="31">
        <v>43958333.4</v>
      </c>
      <c r="C28" s="20">
        <f t="shared" si="6"/>
        <v>5.391982020505467</v>
      </c>
      <c r="D28" s="25">
        <v>32926563.64</v>
      </c>
      <c r="E28" s="20">
        <f t="shared" si="4"/>
        <v>5.521574797167471</v>
      </c>
      <c r="F28" s="23">
        <v>64125000</v>
      </c>
      <c r="G28" s="20">
        <f t="shared" si="5"/>
        <v>8.150399292288098</v>
      </c>
      <c r="H28" s="47">
        <v>53635233</v>
      </c>
      <c r="I28" s="20">
        <f t="shared" si="5"/>
        <v>7.4080145709426715</v>
      </c>
    </row>
    <row r="29" spans="1:9" ht="12.75">
      <c r="A29" s="38" t="s">
        <v>21</v>
      </c>
      <c r="B29" s="16">
        <f>SUM(B20:B28)</f>
        <v>815253708.8</v>
      </c>
      <c r="C29" s="39"/>
      <c r="D29" s="22">
        <f>SUM(D20:D28)</f>
        <v>596325592.78</v>
      </c>
      <c r="E29" s="39"/>
      <c r="F29" s="22">
        <f>SUM(F20:F28)</f>
        <v>786771269.73</v>
      </c>
      <c r="G29" s="39"/>
      <c r="H29" s="22">
        <f>SUM(H20:H28)</f>
        <v>724016300</v>
      </c>
      <c r="I29" s="39"/>
    </row>
    <row r="30" spans="1:9" ht="12.75">
      <c r="A30" s="14"/>
      <c r="B30" s="9"/>
      <c r="C30" s="9"/>
      <c r="D30" s="9"/>
      <c r="E30" s="9"/>
      <c r="F30" s="9"/>
      <c r="G30" s="9"/>
      <c r="H30" s="9"/>
      <c r="I30" s="9"/>
    </row>
    <row r="31" ht="12.75">
      <c r="A31" s="17" t="s">
        <v>13</v>
      </c>
    </row>
    <row r="32" ht="12.75">
      <c r="A32" s="4"/>
    </row>
    <row r="33" ht="12.75">
      <c r="A33" s="1"/>
    </row>
  </sheetData>
  <sheetProtection/>
  <mergeCells count="4">
    <mergeCell ref="B5:C5"/>
    <mergeCell ref="D5:E5"/>
    <mergeCell ref="F5:G5"/>
    <mergeCell ref="H5:I5"/>
  </mergeCells>
  <printOptions/>
  <pageMargins left="0.21" right="0.21" top="1" bottom="1" header="0.511811024" footer="0.511811024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Charo</dc:creator>
  <cp:keywords/>
  <dc:description/>
  <cp:lastModifiedBy>Fernanda Moreno Nisa</cp:lastModifiedBy>
  <cp:lastPrinted>2007-05-15T12:49:56Z</cp:lastPrinted>
  <dcterms:created xsi:type="dcterms:W3CDTF">1999-06-24T07:14:49Z</dcterms:created>
  <dcterms:modified xsi:type="dcterms:W3CDTF">2018-11-07T09:24:31Z</dcterms:modified>
  <cp:category/>
  <cp:version/>
  <cp:contentType/>
  <cp:contentStatus/>
</cp:coreProperties>
</file>